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Unaudited Financials_2A_2B_2C" sheetId="1" r:id="rId1"/>
    <sheet name="Notes to Accounts_2A_2B_2C" sheetId="2" r:id="rId2"/>
    <sheet name="Sheet2" sheetId="3" state="hidden" r:id="rId3"/>
  </sheets>
  <externalReferences>
    <externalReference r:id="rId6"/>
    <externalReference r:id="rId7"/>
    <externalReference r:id="rId8"/>
    <externalReference r:id="rId9"/>
  </externalReferences>
  <definedNames>
    <definedName name="_xlfn.IFERROR" hidden="1">#NAME?</definedName>
    <definedName name="a" localSheetId="1">#REF!</definedName>
    <definedName name="a" localSheetId="0">#REF!</definedName>
    <definedName name="a">'[1]Trustee Fee'!$C$13:$C$18</definedName>
    <definedName name="_xlnm.Print_Area" localSheetId="1">'Notes to Accounts_2A_2B_2C'!$A$1:$F$51</definedName>
    <definedName name="_xlnm.Print_Area" localSheetId="0">'Unaudited Financials_2A_2B_2C'!$A$1:$I$77</definedName>
    <definedName name="_xlnm.Print_Titles" localSheetId="0">'Unaudited Financials_2A_2B_2C'!$A:$C,'Unaudited Financials_2A_2B_2C'!$8:$10</definedName>
    <definedName name="Roff" localSheetId="1">#REF!</definedName>
    <definedName name="Roff" localSheetId="0">#REF!</definedName>
    <definedName name="Roff">#REF!</definedName>
    <definedName name="SA" localSheetId="1">#REF!</definedName>
    <definedName name="SA" localSheetId="0">#REF!</definedName>
    <definedName name="SA">#REF!</definedName>
    <definedName name="sdd" localSheetId="1">#REF!</definedName>
    <definedName name="sdd" localSheetId="0">#REF!</definedName>
    <definedName name="sdd">'[1]Trustee Fee'!$E$13:$E$18</definedName>
    <definedName name="sh" localSheetId="1">#REF!</definedName>
    <definedName name="sh" localSheetId="0">#REF!</definedName>
    <definedName name="sh">#REF!</definedName>
    <definedName name="SI" localSheetId="1">#REF!</definedName>
    <definedName name="SI" localSheetId="0">#REF!</definedName>
    <definedName name="SI">#REF!</definedName>
    <definedName name="SII" localSheetId="1">#REF!</definedName>
    <definedName name="SII" localSheetId="0">#REF!</definedName>
    <definedName name="SII">#REF!</definedName>
    <definedName name="sl" localSheetId="1">#REF!</definedName>
    <definedName name="sl" localSheetId="0">#REF!</definedName>
    <definedName name="sl">#REF!</definedName>
    <definedName name="sm" localSheetId="1">#REF!</definedName>
    <definedName name="sm" localSheetId="0">#REF!</definedName>
    <definedName name="sm">#REF!</definedName>
    <definedName name="sn" localSheetId="1">#REF!</definedName>
    <definedName name="sn" localSheetId="0">#REF!</definedName>
    <definedName name="sn">#REF!</definedName>
    <definedName name="SO" localSheetId="1">#REF!</definedName>
    <definedName name="SO" localSheetId="0">#REF!</definedName>
    <definedName name="SO">#REF!</definedName>
    <definedName name="sr" localSheetId="1">#REF!</definedName>
    <definedName name="sr" localSheetId="0">#REF!</definedName>
    <definedName name="sr">#REF!</definedName>
    <definedName name="ss" localSheetId="1">#REF!</definedName>
    <definedName name="ss" localSheetId="0">#REF!</definedName>
    <definedName name="ss">#REF!</definedName>
    <definedName name="su" localSheetId="1">#REF!</definedName>
    <definedName name="su" localSheetId="0">#REF!</definedName>
    <definedName name="su">#REF!</definedName>
    <definedName name="sun" localSheetId="1">#REF!</definedName>
    <definedName name="sun" localSheetId="0">#REF!</definedName>
    <definedName name="sun">#REF!</definedName>
    <definedName name="sur" localSheetId="1">#REF!</definedName>
    <definedName name="sur" localSheetId="0">#REF!</definedName>
    <definedName name="sur">#REF!</definedName>
    <definedName name="surya" localSheetId="1">#REF!</definedName>
    <definedName name="surya" localSheetId="0">#REF!</definedName>
    <definedName name="surya">#REF!</definedName>
    <definedName name="Trustee" localSheetId="1">#REF!</definedName>
    <definedName name="Trustee" localSheetId="0">#REF!</definedName>
    <definedName name="Trustee">'[1]Trustee Fee'!$B$13:$B$18</definedName>
    <definedName name="XDO_?BEG_BAL_CR?">#REF!</definedName>
    <definedName name="XDO_?BEG_BAL_DB?">#REF!</definedName>
    <definedName name="XDO_?CS_BEG_BAL_CR?">#REF!</definedName>
    <definedName name="XDO_?CS_BEG_BAL_DB?">#REF!</definedName>
    <definedName name="XDO_?CS_DIFF_PER_BAL?">#REF!</definedName>
    <definedName name="XDO_?CS_END_BAL_CR?">#REF!</definedName>
    <definedName name="XDO_?CS_END_BAL_DB?">#REF!</definedName>
    <definedName name="XDO_?CS_MONTANT_CR?">#REF!</definedName>
    <definedName name="XDO_?CS_MONTANT_DB?">#REF!</definedName>
    <definedName name="XDO_?DIFF_PER_BAL?">#REF!</definedName>
    <definedName name="XDO_?END_BAL_CR?">#REF!</definedName>
    <definedName name="XDO_?END_BAL_DB?">#REF!</definedName>
    <definedName name="XDO_?GRP1_DESC?">#REF!</definedName>
    <definedName name="XDO_?GST_FEE?" localSheetId="1">#REF!</definedName>
    <definedName name="XDO_?GST_FEE?" localSheetId="0">#REF!</definedName>
    <definedName name="XDO_?GST_FEE?">'[1]Trustee Fee'!$C$14:$C$19</definedName>
    <definedName name="XDO_?MANAGEMENT_FEE?">'[1]Mgnt Fee'!$B$5:$B$10</definedName>
    <definedName name="XDO_?MONTANT_CR?">#REF!</definedName>
    <definedName name="XDO_?MONTANT_DB?">#REF!</definedName>
    <definedName name="XDO_?NET_AMOUNT?">'[1]Mgnt Fee'!$F$5:$F$10</definedName>
    <definedName name="XDO_?NET_AMT?" localSheetId="1">#REF!</definedName>
    <definedName name="XDO_?NET_AMT?" localSheetId="0">#REF!</definedName>
    <definedName name="XDO_?NET_AMT?">'[1]Trustee Fee'!$F$14:$F$19</definedName>
    <definedName name="XDO_?NPTF?">#REF!</definedName>
    <definedName name="XDO_?NRUBR?">#REF!</definedName>
    <definedName name="XDO_?NRUBR_CATEGORY_DESC?">#REF!</definedName>
    <definedName name="XDO_?NRUBR_DESC?">#REF!</definedName>
    <definedName name="XDO_?P_ERROR_MESSAGE?">#REF!</definedName>
    <definedName name="XDO_?P_LEVEL?">'[3]INPUT'!$A$6</definedName>
    <definedName name="XDO_?P_ZERO_ACCOUNT?">'[3]INPUT'!$A$7</definedName>
    <definedName name="XDO_?TDS_FEE?" localSheetId="1">#REF!</definedName>
    <definedName name="XDO_?TDS_FEE?" localSheetId="0">#REF!</definedName>
    <definedName name="XDO_?TDS_FEE?">'[1]Trustee Fee'!$E$14:$E$19</definedName>
    <definedName name="XDO_?TDS_ON_MGMT?">'[1]Mgnt Fee'!$E$5:$E$10</definedName>
    <definedName name="XDO_?TOT_EXP?" localSheetId="1">#REF!</definedName>
    <definedName name="XDO_?TOT_EXP?" localSheetId="0">#REF!</definedName>
    <definedName name="XDO_?TOT_EXP?">'[1]Trustee Fee'!$D$14:$D$19</definedName>
    <definedName name="XDO_?TOTAL_EXPENSE?">'[1]Mgnt Fee'!$D$5:$D$10</definedName>
    <definedName name="XDO_?TRU_FEE?" localSheetId="1">#REF!</definedName>
    <definedName name="XDO_?TRU_FEE?" localSheetId="0">#REF!</definedName>
    <definedName name="XDO_?TRU_FEE?">'[1]Trustee Fee'!$B$14:$B$19</definedName>
    <definedName name="XDO_GROUP_?G_1?">#REF!</definedName>
    <definedName name="XDO_GROUP_?G_2?" localSheetId="1">#REF!</definedName>
    <definedName name="XDO_GROUP_?G_2?" localSheetId="0">#REF!</definedName>
    <definedName name="XDO_GROUP_?G_2?">'[2]TRIBAL'!#REF!</definedName>
    <definedName name="XDO_GROUP_?TRIAL_BAL?">#REF!</definedName>
    <definedName name="Z_2896B953_C7AD_4753_AA31_DE7EA2942C95_.wvu.Cols" localSheetId="0" hidden="1">'Unaudited Financials_2A_2B_2C'!#REF!,'Unaudited Financials_2A_2B_2C'!#REF!,'Unaudited Financials_2A_2B_2C'!#REF!,'Unaudited Financials_2A_2B_2C'!#REF!,'Unaudited Financials_2A_2B_2C'!#REF!,'Unaudited Financials_2A_2B_2C'!#REF!,'Unaudited Financials_2A_2B_2C'!#REF!,'Unaudited Financials_2A_2B_2C'!#REF!</definedName>
    <definedName name="Z_2896B953_C7AD_4753_AA31_DE7EA2942C95_.wvu.PrintArea" localSheetId="0" hidden="1">'Unaudited Financials_2A_2B_2C'!$A$7:$C$71</definedName>
    <definedName name="Z_2896B953_C7AD_4753_AA31_DE7EA2942C95_.wvu.PrintTitles" localSheetId="0" hidden="1">'Unaudited Financials_2A_2B_2C'!$A:$C,'Unaudited Financials_2A_2B_2C'!$8:$10</definedName>
    <definedName name="Z_B9A126AE_8FEA_4B29_AE1C_B748B13A820D_.wvu.Cols" localSheetId="0" hidden="1">'Unaudited Financials_2A_2B_2C'!#REF!,'Unaudited Financials_2A_2B_2C'!#REF!,'Unaudited Financials_2A_2B_2C'!#REF!,'Unaudited Financials_2A_2B_2C'!#REF!,'Unaudited Financials_2A_2B_2C'!#REF!,'Unaudited Financials_2A_2B_2C'!#REF!,'Unaudited Financials_2A_2B_2C'!#REF!,'Unaudited Financials_2A_2B_2C'!#REF!</definedName>
    <definedName name="Z_B9A126AE_8FEA_4B29_AE1C_B748B13A820D_.wvu.PrintArea" localSheetId="0" hidden="1">'Unaudited Financials_2A_2B_2C'!$A$7:$C$71</definedName>
    <definedName name="Z_B9A126AE_8FEA_4B29_AE1C_B748B13A820D_.wvu.PrintTitles" localSheetId="0" hidden="1">'Unaudited Financials_2A_2B_2C'!$A:$C,'Unaudited Financials_2A_2B_2C'!$8:$10</definedName>
  </definedNames>
  <calcPr fullCalcOnLoad="1"/>
</workbook>
</file>

<file path=xl/sharedStrings.xml><?xml version="1.0" encoding="utf-8"?>
<sst xmlns="http://schemas.openxmlformats.org/spreadsheetml/2006/main" count="262" uniqueCount="121">
  <si>
    <t>The IL&amp;FS Financial Centre, 8Th Floor, Plot C-22, G-Block, Bandra Kurla Complex, Bandra East, Mumbai-400051 (www.ilfsinfrafund.com)</t>
  </si>
  <si>
    <t>NOTES TO ACCOUNTS</t>
  </si>
  <si>
    <t>1.</t>
  </si>
  <si>
    <t>2.</t>
  </si>
  <si>
    <t xml:space="preserve">Disclosure under Regulation 25(8) of the Securities and Exchange Board of India (Mutual Funds) Regulations, 1996 : </t>
  </si>
  <si>
    <t>During the Half Year ended March 31, 2024,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</si>
  <si>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</si>
  <si>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</si>
  <si>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</si>
  <si>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</si>
  <si>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</si>
  <si>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</si>
  <si>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</si>
  <si>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</si>
  <si>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</si>
  <si>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</si>
  <si>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Aggregate cost of acquisition during the period ended March 31, 2024</t>
  </si>
  <si>
    <t>Outstanding as at March 31, 2024 ( At Market / Fair Value)</t>
  </si>
  <si>
    <r>
      <t>(</t>
    </r>
    <r>
      <rPr>
        <b/>
        <sz val="12"/>
        <rFont val="Rupee Foradian"/>
        <family val="2"/>
      </rPr>
      <t>`</t>
    </r>
    <r>
      <rPr>
        <b/>
        <sz val="12"/>
        <rFont val="Times New Roman"/>
        <family val="1"/>
      </rPr>
      <t xml:space="preserve"> in Lakhs)</t>
    </r>
  </si>
  <si>
    <t>NIL</t>
  </si>
  <si>
    <t>4.</t>
  </si>
  <si>
    <t>Detail of unit holders who hold over 50% of the NAV of the Scheme as at the end of the half-year period:</t>
  </si>
  <si>
    <t>Scheme</t>
  </si>
  <si>
    <t>Investors</t>
  </si>
  <si>
    <t>%</t>
  </si>
  <si>
    <t>Nil</t>
  </si>
  <si>
    <t>5.</t>
  </si>
  <si>
    <t>The Scheme does not have any deferred revenue expenditure</t>
  </si>
  <si>
    <t>6.</t>
  </si>
  <si>
    <t>The Scheme has not invested in foreign securities / ADRs / GDRs during the half-year ended March 31, 2024</t>
  </si>
  <si>
    <t>No bonus has been declared during the half year from any of the schemes</t>
  </si>
  <si>
    <t>During the half year, there were no borrowings</t>
  </si>
  <si>
    <t>Launch date / Allotment date given below</t>
  </si>
  <si>
    <t>Name of the scheme</t>
  </si>
  <si>
    <t>Launch Date</t>
  </si>
  <si>
    <t>Allotment Date</t>
  </si>
  <si>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</si>
  <si>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r>
      <rPr>
        <b/>
        <sz val="12"/>
        <rFont val="Times New Roman"/>
        <family val="1"/>
      </rPr>
      <t xml:space="preserve">Place: </t>
    </r>
    <r>
      <rPr>
        <sz val="12"/>
        <rFont val="Times New Roman"/>
        <family val="1"/>
      </rPr>
      <t>Mumbai</t>
    </r>
  </si>
  <si>
    <t>Sr. No.</t>
  </si>
  <si>
    <t>Particulars</t>
  </si>
  <si>
    <t>01.04.2021 to 30.09.2021</t>
  </si>
  <si>
    <t>01.10.2023 to 31.03.2024</t>
  </si>
  <si>
    <r>
      <t>(</t>
    </r>
    <r>
      <rPr>
        <sz val="12"/>
        <rFont val="Rupee Foradian"/>
        <family val="2"/>
      </rPr>
      <t>`</t>
    </r>
    <r>
      <rPr>
        <sz val="12"/>
        <rFont val="Times New Roman"/>
        <family val="1"/>
      </rPr>
      <t xml:space="preserve"> in Crores)</t>
    </r>
  </si>
  <si>
    <t xml:space="preserve">Unit Capital at the end of the period </t>
  </si>
  <si>
    <t xml:space="preserve">Reserves &amp; Surplus </t>
  </si>
  <si>
    <t xml:space="preserve">Total Net Assets at the beginning of the half - year period </t>
  </si>
  <si>
    <r>
      <t>(</t>
    </r>
    <r>
      <rPr>
        <sz val="12"/>
        <rFont val="Rupee Foradian"/>
        <family val="2"/>
      </rPr>
      <t xml:space="preserve">` </t>
    </r>
    <r>
      <rPr>
        <sz val="12"/>
        <rFont val="Times New Roman"/>
        <family val="1"/>
      </rPr>
      <t>in Crores)</t>
    </r>
  </si>
  <si>
    <t xml:space="preserve">Total Net Assets at the end of the period </t>
  </si>
  <si>
    <r>
      <t>(</t>
    </r>
    <r>
      <rPr>
        <b/>
        <sz val="12"/>
        <rFont val="Rupee Foradian"/>
        <family val="2"/>
      </rPr>
      <t>`</t>
    </r>
    <r>
      <rPr>
        <b/>
        <sz val="12"/>
        <rFont val="Times New Roman"/>
        <family val="1"/>
      </rPr>
      <t>)</t>
    </r>
  </si>
  <si>
    <t>Direct Plan - Dividend payout Option</t>
  </si>
  <si>
    <t>Direct Plan - Growth Option</t>
  </si>
  <si>
    <t xml:space="preserve">Dividend (net) paid per unit during the half - year </t>
  </si>
  <si>
    <t>Individual &amp; HUF</t>
  </si>
  <si>
    <t>Others</t>
  </si>
  <si>
    <t>INCOME</t>
  </si>
  <si>
    <t xml:space="preserve">Dividend </t>
  </si>
  <si>
    <t>Interest</t>
  </si>
  <si>
    <t>Profit/(Loss) on sale/redemption of investments</t>
  </si>
  <si>
    <t>(other than inter scheme transfer/sale.)</t>
  </si>
  <si>
    <t xml:space="preserve">Profit/(Loss) on inter-scheme transfer/sale of investments </t>
  </si>
  <si>
    <t xml:space="preserve">Total Income (5.1 to 5.5) </t>
  </si>
  <si>
    <t>EXPENSES</t>
  </si>
  <si>
    <t>Commission</t>
  </si>
  <si>
    <t>Other Expenses</t>
  </si>
  <si>
    <t>Management Fees (excluding GST)</t>
  </si>
  <si>
    <t>Trustee Fees (excluding GST)</t>
  </si>
  <si>
    <t xml:space="preserve">Total Recurring Expenses (including 6.1 and 6.2) </t>
  </si>
  <si>
    <t>Percentage of Management Fees to daily average net assets (excluding GST)</t>
  </si>
  <si>
    <t>Direct Plan</t>
  </si>
  <si>
    <t>[ % ]</t>
  </si>
  <si>
    <t>Total Recurring expenses as a percentage of daily average net assets</t>
  </si>
  <si>
    <t>Compounded Annualised yield in case of schemes in existence for more than 1 year</t>
  </si>
  <si>
    <t xml:space="preserve">(i)     Last 1 year </t>
  </si>
  <si>
    <t>[%]</t>
  </si>
  <si>
    <t>(ii)    Last 3 years</t>
  </si>
  <si>
    <t>(iii)   Last 5 years</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</si>
  <si>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</si>
  <si>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</si>
  <si>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</si>
  <si>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</si>
  <si>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</si>
  <si>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</si>
  <si>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</si>
  <si>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 xml:space="preserve">Provision for Doubtful Income/Debts </t>
  </si>
  <si>
    <t xml:space="preserve">Payments to associate/group companies </t>
  </si>
  <si>
    <t xml:space="preserve">Investments made in associate/group companies </t>
  </si>
  <si>
    <t>*</t>
  </si>
  <si>
    <t xml:space="preserve">Portfolio of the Scheme (s) has been sent to the Unit holders.  The same can be viewed on the AMC's Website :www.ilfsinfrafund.com </t>
  </si>
  <si>
    <t>Unitholder can, on request, obtain:-</t>
  </si>
  <si>
    <t>i) a copy of the Annual Report  of the Scheme(s), in which he/she has invested;</t>
  </si>
  <si>
    <t>ii) a copy of the Annual Report  of IL&amp;FS Infra Asset Management Limited</t>
  </si>
  <si>
    <t>iii) a copy  of the Trust  Deed</t>
  </si>
  <si>
    <t>There has been no change in the accounting policy during the half-year ended  March 31, 2024</t>
  </si>
  <si>
    <t>(d) Subscription by the Schemes in the issues lead managed by Associate companies during the period under review: Nil.</t>
  </si>
  <si>
    <t>Investment made by schemes of IL&amp;FS IDF Mutual Fund in the company/subsidiary</t>
  </si>
  <si>
    <t>During the half year, there was no exposure of Derivatives products</t>
  </si>
  <si>
    <r>
      <rPr>
        <b/>
        <sz val="10"/>
        <rFont val="Times New Roman"/>
        <family val="1"/>
      </rPr>
      <t>Registered Office:</t>
    </r>
    <r>
      <rPr>
        <sz val="10"/>
        <rFont val="Times New Roman"/>
        <family val="1"/>
      </rPr>
      <t xml:space="preserve"> The IL&amp;FS Financial Centre, 8Th Floor, Plot C-22, G-Block, Bandra Kurla Complex, Bandra East, Mumbai-400051 (www.ilfsinfrafund.com)</t>
    </r>
  </si>
  <si>
    <t>UNAUDITED FINANCIAL RESULTS OF THE SCHEMES OF IL&amp;FS MUTUAL FUND (IDF) FOR THE PERIOD ENDED March 31, 2024
(Pursuant to the provisions of Regulation 59 of the Securities and Exchange Board of India (Mutual Funds) Regulations, 1996)</t>
  </si>
  <si>
    <t>IL&amp;FS  Infrastructure Debt Fund Series 2A</t>
  </si>
  <si>
    <t>IL&amp;FS  Infrastructure Debt Fund Series 2B</t>
  </si>
  <si>
    <t>IL&amp;FS  Infrastructure Debt Fund Series 2C</t>
  </si>
  <si>
    <t>IL03</t>
  </si>
  <si>
    <t>IL04</t>
  </si>
  <si>
    <t>IL05</t>
  </si>
  <si>
    <t>Unit Capital at the beginning of the half - year period</t>
  </si>
  <si>
    <t>NAV at the beginning of the half year period**</t>
  </si>
  <si>
    <t>NAV at the end of the period**</t>
  </si>
  <si>
    <t>NA</t>
  </si>
  <si>
    <t>Other Income***</t>
  </si>
  <si>
    <t>(%)</t>
  </si>
  <si>
    <t>Returns during the half year  [ (+) (-) ] (absolute returns)*</t>
  </si>
  <si>
    <t>N.A</t>
  </si>
  <si>
    <t>N.A.</t>
  </si>
  <si>
    <t>Not Applicable</t>
  </si>
  <si>
    <t>Absolute Returns are not being calculated as units were partly paid-up as on March 31, 2024</t>
  </si>
  <si>
    <t>**</t>
  </si>
  <si>
    <t>Scheme is partly paid as on March 31, 2024</t>
  </si>
  <si>
    <t>***</t>
  </si>
  <si>
    <t>Other income represents fees on debentures and Reversal of Provision for NPA on account of recovery</t>
  </si>
  <si>
    <t>The unaudited Financial results for Half year ended March 31, 2024 have been approved by the Board of Directors of IL&amp;FS Infra Asset Management Limited and IL&amp;FS AMC Trustee Limited at their meetings held on April 23, 2024 and April 24, 2024  Respectively</t>
  </si>
  <si>
    <t>Date: April 26, 2024</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</si>
</sst>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_(* #,##0.0000_);_(* \(#,##0.0000\);_(* &quot;-&quot;??_);_(@_)"/>
    <numFmt numFmtId="167" formatCode="_(* #,##0.000000_);_(* \(#,##0.000000\);_(* &quot;-&quot;??_);_(@_)"/>
    <numFmt numFmtId="168" formatCode="#,##0.0"/>
    <numFmt numFmtId="169" formatCode="#,##0.0_);\(#,##0.0\)"/>
    <numFmt numFmtId="170" formatCode="#,##0.0000"/>
    <numFmt numFmtId="171" formatCode="#,##0.00000"/>
    <numFmt numFmtId="172" formatCode="#,##0.0000_);\(#,##0.0000\)"/>
    <numFmt numFmtId="173" formatCode="#,##0.0000;\-#,##0.0000"/>
  </numFmts>
  <fonts count="49">
    <font>
      <sz val="10"/>
      <name val="Arial"/>
      <family val="0"/>
    </font>
    <font>
      <sz val="11"/>
      <color indexed="8"/>
      <name val="Calibri"/>
      <family val="2"/>
    </font>
    <font>
      <sz val="12"/>
      <name val="Times New Roman"/>
      <family val="1"/>
    </font>
    <font>
      <sz val="10"/>
      <name val="MS Sans Serif"/>
      <family val="2"/>
    </font>
    <font>
      <b/>
      <sz val="12"/>
      <name val="Times New Roman"/>
      <family val="1"/>
    </font>
    <font>
      <sz val="10"/>
      <name val="Tahoma"/>
      <family val="2"/>
    </font>
    <font>
      <b/>
      <sz val="12"/>
      <name val="Rupee Foradian"/>
      <family val="2"/>
    </font>
    <font>
      <sz val="12"/>
      <color indexed="10"/>
      <name val="Times New Roman"/>
      <family val="1"/>
    </font>
    <font>
      <b/>
      <sz val="12"/>
      <color indexed="10"/>
      <name val="Times New Roman"/>
      <family val="1"/>
    </font>
    <font>
      <sz val="12"/>
      <color indexed="8"/>
      <name val="Times New Roman"/>
      <family val="1"/>
    </font>
    <font>
      <sz val="10"/>
      <name val="Times New Roman"/>
      <family val="1"/>
    </font>
    <font>
      <b/>
      <sz val="10"/>
      <name val="Times New Roman"/>
      <family val="1"/>
    </font>
    <font>
      <sz val="12"/>
      <name val="Rupee Foradian"/>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color indexed="63"/>
      </bottom>
    </border>
  </borders>
  <cellStyleXfs count="69">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5" fillId="0" borderId="0">
      <alignment/>
      <protection/>
    </xf>
    <xf numFmtId="39" fontId="3" fillId="0" borderId="0">
      <alignment/>
      <protection/>
    </xf>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7">
    <xf numFmtId="0" fontId="0" fillId="0" borderId="0" xfId="0" applyAlignment="1">
      <alignment/>
    </xf>
    <xf numFmtId="39" fontId="2" fillId="0" borderId="0" xfId="60" applyFont="1" applyAlignment="1">
      <alignment vertical="top"/>
      <protection/>
    </xf>
    <xf numFmtId="1" fontId="2" fillId="0" borderId="0" xfId="60" applyNumberFormat="1" applyFont="1" applyAlignment="1" quotePrefix="1">
      <alignment horizontal="center" vertical="top" wrapText="1"/>
      <protection/>
    </xf>
    <xf numFmtId="0" fontId="4" fillId="0" borderId="10" xfId="59" applyFont="1" applyBorder="1" applyAlignment="1">
      <alignment horizontal="center" vertical="top" wrapText="1"/>
      <protection/>
    </xf>
    <xf numFmtId="4" fontId="4" fillId="0" borderId="10" xfId="59" applyNumberFormat="1" applyFont="1" applyBorder="1" applyAlignment="1">
      <alignment horizontal="center" vertical="top"/>
      <protection/>
    </xf>
    <xf numFmtId="0" fontId="4" fillId="0" borderId="0" xfId="58" applyFont="1" applyAlignment="1">
      <alignment vertical="top"/>
      <protection/>
    </xf>
    <xf numFmtId="166" fontId="2" fillId="0" borderId="10" xfId="45" applyNumberFormat="1" applyFont="1" applyFill="1" applyBorder="1" applyAlignment="1">
      <alignment horizontal="center" vertical="top" wrapText="1"/>
    </xf>
    <xf numFmtId="17" fontId="2" fillId="0" borderId="11" xfId="60" applyNumberFormat="1" applyFont="1" applyBorder="1" applyAlignment="1">
      <alignment horizontal="center" vertical="top" wrapText="1"/>
      <protection/>
    </xf>
    <xf numFmtId="39" fontId="2" fillId="0" borderId="11" xfId="60" applyFont="1" applyBorder="1" applyAlignment="1">
      <alignment horizontal="right" vertical="top"/>
      <protection/>
    </xf>
    <xf numFmtId="39" fontId="48" fillId="0" borderId="11" xfId="60" applyFont="1" applyBorder="1" applyAlignment="1">
      <alignment horizontal="center" vertical="top"/>
      <protection/>
    </xf>
    <xf numFmtId="39" fontId="2" fillId="0" borderId="12" xfId="60" applyFont="1" applyBorder="1" applyAlignment="1">
      <alignment vertical="top"/>
      <protection/>
    </xf>
    <xf numFmtId="39" fontId="2" fillId="0" borderId="13" xfId="60" applyFont="1" applyBorder="1" applyAlignment="1">
      <alignment horizontal="right" vertical="top"/>
      <protection/>
    </xf>
    <xf numFmtId="39" fontId="2" fillId="0" borderId="14" xfId="60" applyFont="1" applyBorder="1" applyAlignment="1">
      <alignment vertical="top"/>
      <protection/>
    </xf>
    <xf numFmtId="39" fontId="2" fillId="0" borderId="15" xfId="60" applyFont="1" applyBorder="1" applyAlignment="1">
      <alignment horizontal="right" vertical="top"/>
      <protection/>
    </xf>
    <xf numFmtId="39" fontId="2" fillId="0" borderId="15" xfId="60" applyFont="1" applyBorder="1" applyAlignment="1">
      <alignment horizontal="center" vertical="top"/>
      <protection/>
    </xf>
    <xf numFmtId="169" fontId="2" fillId="0" borderId="13" xfId="60" applyNumberFormat="1" applyFont="1" applyBorder="1" applyAlignment="1">
      <alignment horizontal="center" vertical="top"/>
      <protection/>
    </xf>
    <xf numFmtId="166" fontId="2" fillId="0" borderId="13" xfId="45" applyNumberFormat="1" applyFont="1" applyFill="1" applyBorder="1" applyAlignment="1">
      <alignment horizontal="center" vertical="top"/>
    </xf>
    <xf numFmtId="169" fontId="4" fillId="0" borderId="13" xfId="60" applyNumberFormat="1" applyFont="1" applyBorder="1" applyAlignment="1">
      <alignment horizontal="center" vertical="top"/>
      <protection/>
    </xf>
    <xf numFmtId="39" fontId="4" fillId="0" borderId="12" xfId="60" applyFont="1" applyBorder="1" applyAlignment="1">
      <alignment vertical="top"/>
      <protection/>
    </xf>
    <xf numFmtId="39" fontId="4" fillId="0" borderId="13" xfId="60" applyFont="1" applyBorder="1" applyAlignment="1">
      <alignment horizontal="right" vertical="top"/>
      <protection/>
    </xf>
    <xf numFmtId="167" fontId="2" fillId="0" borderId="13" xfId="45" applyNumberFormat="1" applyFont="1" applyFill="1" applyBorder="1" applyAlignment="1">
      <alignment horizontal="center" vertical="top"/>
    </xf>
    <xf numFmtId="4" fontId="2" fillId="0" borderId="13" xfId="45" applyNumberFormat="1" applyFont="1" applyFill="1" applyBorder="1" applyAlignment="1">
      <alignment horizontal="center" vertical="top"/>
    </xf>
    <xf numFmtId="171" fontId="2" fillId="0" borderId="13" xfId="45" applyNumberFormat="1" applyFont="1" applyFill="1" applyBorder="1" applyAlignment="1">
      <alignment horizontal="center" vertical="top"/>
    </xf>
    <xf numFmtId="0" fontId="13" fillId="0" borderId="10" xfId="57" applyFont="1" applyBorder="1">
      <alignment/>
      <protection/>
    </xf>
    <xf numFmtId="10" fontId="2" fillId="0" borderId="13" xfId="64" applyNumberFormat="1" applyFont="1" applyFill="1" applyBorder="1" applyAlignment="1">
      <alignment horizontal="center" vertical="top"/>
    </xf>
    <xf numFmtId="10" fontId="2" fillId="0" borderId="13" xfId="64" applyNumberFormat="1" applyFont="1" applyFill="1" applyBorder="1" applyAlignment="1">
      <alignment horizontal="right" vertical="top"/>
    </xf>
    <xf numFmtId="10" fontId="2" fillId="0" borderId="13" xfId="64" applyNumberFormat="1" applyFont="1" applyFill="1" applyBorder="1" applyAlignment="1" quotePrefix="1">
      <alignment horizontal="center" vertical="top"/>
    </xf>
    <xf numFmtId="15" fontId="2" fillId="0" borderId="13" xfId="60" applyNumberFormat="1" applyFont="1" applyBorder="1" applyAlignment="1">
      <alignment horizontal="center" vertical="top"/>
      <protection/>
    </xf>
    <xf numFmtId="37" fontId="2" fillId="0" borderId="13" xfId="60" applyNumberFormat="1" applyFont="1" applyBorder="1" applyAlignment="1">
      <alignment horizontal="center" vertical="top"/>
      <protection/>
    </xf>
    <xf numFmtId="39" fontId="2" fillId="0" borderId="16" xfId="60" applyFont="1" applyBorder="1" applyAlignment="1">
      <alignment vertical="top"/>
      <protection/>
    </xf>
    <xf numFmtId="39" fontId="2" fillId="0" borderId="10" xfId="60" applyFont="1" applyBorder="1" applyAlignment="1">
      <alignment horizontal="right" vertical="top"/>
      <protection/>
    </xf>
    <xf numFmtId="39" fontId="2" fillId="0" borderId="10" xfId="60" applyFont="1" applyBorder="1" applyAlignment="1">
      <alignment vertical="top"/>
      <protection/>
    </xf>
    <xf numFmtId="0" fontId="2" fillId="0" borderId="0" xfId="0" applyFont="1" applyAlignment="1">
      <alignment/>
    </xf>
    <xf numFmtId="165" fontId="2" fillId="0" borderId="0" xfId="45" applyNumberFormat="1" applyFont="1" applyAlignment="1">
      <alignment/>
    </xf>
    <xf numFmtId="39" fontId="4" fillId="0" borderId="0" xfId="60" applyFont="1">
      <alignment/>
      <protection/>
    </xf>
    <xf numFmtId="1" fontId="2" fillId="0" borderId="0" xfId="60" applyNumberFormat="1" applyFont="1" applyAlignment="1" quotePrefix="1">
      <alignment horizontal="center"/>
      <protection/>
    </xf>
    <xf numFmtId="39" fontId="2" fillId="0" borderId="0" xfId="60" applyFont="1">
      <alignment/>
      <protection/>
    </xf>
    <xf numFmtId="39" fontId="2" fillId="0" borderId="0" xfId="60" applyFont="1" applyAlignment="1">
      <alignment horizontal="right"/>
      <protection/>
    </xf>
    <xf numFmtId="39" fontId="4" fillId="0" borderId="0" xfId="60" applyFont="1" applyAlignment="1">
      <alignment horizontal="right"/>
      <protection/>
    </xf>
    <xf numFmtId="0" fontId="4" fillId="0" borderId="10" xfId="59" applyFont="1" applyBorder="1" applyAlignment="1">
      <alignment horizontal="center" vertical="center"/>
      <protection/>
    </xf>
    <xf numFmtId="0" fontId="4" fillId="0" borderId="10" xfId="59" applyFont="1" applyBorder="1" applyAlignment="1">
      <alignment horizontal="center" vertical="center" wrapText="1"/>
      <protection/>
    </xf>
    <xf numFmtId="0" fontId="4" fillId="0" borderId="10" xfId="59" applyFont="1" applyBorder="1" applyAlignment="1">
      <alignment horizontal="center"/>
      <protection/>
    </xf>
    <xf numFmtId="0" fontId="2" fillId="0" borderId="0" xfId="59" applyFont="1" applyAlignment="1">
      <alignment horizontal="left" wrapText="1"/>
      <protection/>
    </xf>
    <xf numFmtId="39" fontId="2" fillId="0" borderId="0" xfId="60" applyFont="1" applyAlignment="1" quotePrefix="1">
      <alignment horizontal="center"/>
      <protection/>
    </xf>
    <xf numFmtId="39" fontId="4" fillId="0" borderId="10" xfId="60" applyFont="1" applyBorder="1" applyAlignment="1">
      <alignment horizontal="center"/>
      <protection/>
    </xf>
    <xf numFmtId="0" fontId="2" fillId="0" borderId="10" xfId="59" applyFont="1" applyBorder="1">
      <alignment/>
      <protection/>
    </xf>
    <xf numFmtId="39" fontId="2" fillId="0" borderId="0" xfId="60" applyFont="1" applyAlignment="1">
      <alignment horizontal="left"/>
      <protection/>
    </xf>
    <xf numFmtId="164" fontId="2" fillId="0" borderId="0" xfId="45" applyFont="1" applyFill="1" applyBorder="1" applyAlignment="1">
      <alignment horizontal="center"/>
    </xf>
    <xf numFmtId="39" fontId="7" fillId="0" borderId="0" xfId="60" applyFont="1" applyAlignment="1">
      <alignment horizontal="right"/>
      <protection/>
    </xf>
    <xf numFmtId="37" fontId="2" fillId="0" borderId="0" xfId="60" applyNumberFormat="1" applyFont="1" applyAlignment="1" quotePrefix="1">
      <alignment horizontal="center"/>
      <protection/>
    </xf>
    <xf numFmtId="39" fontId="2" fillId="0" borderId="0" xfId="60" applyFont="1" applyAlignment="1">
      <alignment horizontal="center"/>
      <protection/>
    </xf>
    <xf numFmtId="15" fontId="2" fillId="0" borderId="0" xfId="0" applyNumberFormat="1" applyFont="1" applyAlignment="1">
      <alignment horizontal="center"/>
    </xf>
    <xf numFmtId="10" fontId="2" fillId="0" borderId="0" xfId="0" applyNumberFormat="1" applyFont="1" applyAlignment="1">
      <alignment horizontal="center"/>
    </xf>
    <xf numFmtId="0" fontId="2" fillId="0" borderId="0" xfId="59" applyFont="1">
      <alignment/>
      <protection/>
    </xf>
    <xf numFmtId="0" fontId="8" fillId="0" borderId="0" xfId="0" applyFont="1" applyAlignment="1">
      <alignment/>
    </xf>
    <xf numFmtId="0" fontId="4" fillId="0" borderId="10" xfId="0" applyFont="1" applyBorder="1" applyAlignment="1">
      <alignment horizontal="center"/>
    </xf>
    <xf numFmtId="15" fontId="2" fillId="0" borderId="10" xfId="0" applyNumberFormat="1" applyFont="1" applyBorder="1" applyAlignment="1">
      <alignment horizontal="center"/>
    </xf>
    <xf numFmtId="15" fontId="2" fillId="0" borderId="0" xfId="0" applyNumberFormat="1" applyFont="1" applyAlignment="1">
      <alignment/>
    </xf>
    <xf numFmtId="0" fontId="2" fillId="0" borderId="0" xfId="0" applyFont="1" applyAlignment="1">
      <alignment horizontal="center" vertical="top"/>
    </xf>
    <xf numFmtId="15" fontId="9" fillId="0" borderId="0" xfId="0" applyNumberFormat="1" applyFont="1" applyAlignment="1">
      <alignment horizontal="center"/>
    </xf>
    <xf numFmtId="15" fontId="9" fillId="0" borderId="0" xfId="0" applyNumberFormat="1" applyFont="1" applyAlignment="1">
      <alignment/>
    </xf>
    <xf numFmtId="39" fontId="4" fillId="0" borderId="10" xfId="60" applyFont="1" applyBorder="1" applyAlignment="1">
      <alignment vertical="top"/>
      <protection/>
    </xf>
    <xf numFmtId="39" fontId="4" fillId="0" borderId="15" xfId="60" applyFont="1" applyBorder="1" applyAlignment="1">
      <alignment vertical="top"/>
      <protection/>
    </xf>
    <xf numFmtId="39" fontId="2" fillId="0" borderId="11" xfId="60" applyFont="1" applyBorder="1" applyAlignment="1">
      <alignment horizontal="center"/>
      <protection/>
    </xf>
    <xf numFmtId="39" fontId="2" fillId="0" borderId="17" xfId="60" applyFont="1" applyBorder="1">
      <alignment/>
      <protection/>
    </xf>
    <xf numFmtId="39" fontId="2" fillId="0" borderId="11" xfId="60" applyFont="1" applyBorder="1" applyAlignment="1">
      <alignment horizontal="right"/>
      <protection/>
    </xf>
    <xf numFmtId="0" fontId="4" fillId="0" borderId="13" xfId="60" applyNumberFormat="1" applyFont="1" applyBorder="1" applyAlignment="1">
      <alignment horizontal="center"/>
      <protection/>
    </xf>
    <xf numFmtId="39" fontId="2" fillId="0" borderId="12" xfId="60" applyFont="1" applyBorder="1">
      <alignment/>
      <protection/>
    </xf>
    <xf numFmtId="39" fontId="2" fillId="0" borderId="18" xfId="60" applyFont="1" applyBorder="1" applyAlignment="1">
      <alignment horizontal="center"/>
      <protection/>
    </xf>
    <xf numFmtId="167" fontId="2" fillId="0" borderId="0" xfId="45" applyNumberFormat="1" applyFont="1" applyFill="1" applyAlignment="1">
      <alignment/>
    </xf>
    <xf numFmtId="0" fontId="4" fillId="0" borderId="13" xfId="45" applyNumberFormat="1" applyFont="1" applyFill="1" applyBorder="1" applyAlignment="1">
      <alignment horizontal="center"/>
    </xf>
    <xf numFmtId="39" fontId="2" fillId="0" borderId="13" xfId="60" applyFont="1" applyBorder="1" applyAlignment="1">
      <alignment horizontal="center"/>
      <protection/>
    </xf>
    <xf numFmtId="0" fontId="4" fillId="0" borderId="11" xfId="60" applyNumberFormat="1" applyFont="1" applyBorder="1" applyAlignment="1">
      <alignment horizontal="center"/>
      <protection/>
    </xf>
    <xf numFmtId="166" fontId="2" fillId="0" borderId="19" xfId="45" applyNumberFormat="1" applyFont="1" applyFill="1" applyBorder="1" applyAlignment="1">
      <alignment horizontal="center"/>
    </xf>
    <xf numFmtId="166" fontId="2" fillId="0" borderId="11" xfId="45" applyNumberFormat="1" applyFont="1" applyFill="1" applyBorder="1" applyAlignment="1">
      <alignment horizontal="center"/>
    </xf>
    <xf numFmtId="168" fontId="4" fillId="0" borderId="15" xfId="45" applyNumberFormat="1" applyFont="1" applyFill="1" applyBorder="1" applyAlignment="1">
      <alignment horizontal="center"/>
    </xf>
    <xf numFmtId="39" fontId="2" fillId="0" borderId="14" xfId="60" applyFont="1" applyBorder="1">
      <alignment/>
      <protection/>
    </xf>
    <xf numFmtId="0" fontId="4" fillId="0" borderId="15" xfId="45" applyNumberFormat="1" applyFont="1" applyFill="1" applyBorder="1" applyAlignment="1">
      <alignment horizontal="center"/>
    </xf>
    <xf numFmtId="39" fontId="2" fillId="0" borderId="20" xfId="60" applyFont="1" applyBorder="1" applyAlignment="1">
      <alignment horizontal="center"/>
      <protection/>
    </xf>
    <xf numFmtId="169" fontId="2" fillId="0" borderId="11" xfId="60" applyNumberFormat="1" applyFont="1" applyBorder="1" applyAlignment="1">
      <alignment horizontal="center"/>
      <protection/>
    </xf>
    <xf numFmtId="39" fontId="2" fillId="0" borderId="21" xfId="60" applyFont="1" applyBorder="1">
      <alignment/>
      <protection/>
    </xf>
    <xf numFmtId="169" fontId="4" fillId="0" borderId="13" xfId="60" applyNumberFormat="1" applyFont="1" applyBorder="1" applyAlignment="1">
      <alignment horizontal="center"/>
      <protection/>
    </xf>
    <xf numFmtId="166" fontId="2" fillId="0" borderId="18" xfId="45" applyNumberFormat="1" applyFont="1" applyFill="1" applyBorder="1" applyAlignment="1">
      <alignment horizontal="center"/>
    </xf>
    <xf numFmtId="166" fontId="2" fillId="0" borderId="13" xfId="45" applyNumberFormat="1" applyFont="1" applyFill="1" applyBorder="1" applyAlignment="1">
      <alignment horizontal="center"/>
    </xf>
    <xf numFmtId="169" fontId="2" fillId="0" borderId="13" xfId="60" applyNumberFormat="1" applyFont="1" applyBorder="1" applyAlignment="1">
      <alignment horizontal="center"/>
      <protection/>
    </xf>
    <xf numFmtId="170" fontId="2" fillId="0" borderId="18" xfId="60" applyNumberFormat="1" applyFont="1" applyBorder="1" applyAlignment="1">
      <alignment horizontal="center"/>
      <protection/>
    </xf>
    <xf numFmtId="4" fontId="4" fillId="0" borderId="18" xfId="45" applyNumberFormat="1" applyFont="1" applyFill="1" applyBorder="1" applyAlignment="1">
      <alignment horizontal="center"/>
    </xf>
    <xf numFmtId="4" fontId="2" fillId="0" borderId="13" xfId="45" applyNumberFormat="1" applyFont="1" applyFill="1" applyBorder="1" applyAlignment="1">
      <alignment horizontal="center"/>
    </xf>
    <xf numFmtId="4" fontId="2" fillId="0" borderId="18" xfId="45" applyNumberFormat="1" applyFont="1" applyFill="1" applyBorder="1" applyAlignment="1">
      <alignment horizontal="center"/>
    </xf>
    <xf numFmtId="166" fontId="2" fillId="0" borderId="18" xfId="45" applyNumberFormat="1" applyFont="1" applyFill="1" applyBorder="1" applyAlignment="1">
      <alignment horizontal="center" vertical="top"/>
    </xf>
    <xf numFmtId="167" fontId="2" fillId="0" borderId="18" xfId="45" applyNumberFormat="1" applyFont="1" applyFill="1" applyBorder="1" applyAlignment="1">
      <alignment horizontal="center" vertical="top"/>
    </xf>
    <xf numFmtId="169" fontId="2" fillId="0" borderId="15" xfId="60" applyNumberFormat="1" applyFont="1" applyBorder="1" applyAlignment="1">
      <alignment horizontal="center"/>
      <protection/>
    </xf>
    <xf numFmtId="39" fontId="4" fillId="0" borderId="15" xfId="60" applyFont="1" applyBorder="1" applyAlignment="1">
      <alignment horizontal="right" vertical="top"/>
      <protection/>
    </xf>
    <xf numFmtId="166" fontId="2" fillId="0" borderId="20" xfId="45" applyNumberFormat="1" applyFont="1" applyFill="1" applyBorder="1" applyAlignment="1">
      <alignment horizontal="center" vertical="top"/>
    </xf>
    <xf numFmtId="166" fontId="2" fillId="0" borderId="15" xfId="45" applyNumberFormat="1" applyFont="1" applyFill="1" applyBorder="1" applyAlignment="1">
      <alignment horizontal="center" vertical="top"/>
    </xf>
    <xf numFmtId="39" fontId="2" fillId="0" borderId="13" xfId="60" applyFont="1" applyBorder="1" applyAlignment="1">
      <alignment horizontal="right"/>
      <protection/>
    </xf>
    <xf numFmtId="39" fontId="4" fillId="0" borderId="0" xfId="60" applyFont="1" applyAlignment="1">
      <alignment horizontal="left"/>
      <protection/>
    </xf>
    <xf numFmtId="39" fontId="4" fillId="0" borderId="13" xfId="60" applyFont="1" applyBorder="1" applyAlignment="1">
      <alignment horizontal="right"/>
      <protection/>
    </xf>
    <xf numFmtId="170" fontId="2" fillId="0" borderId="18" xfId="45" applyNumberFormat="1" applyFont="1" applyFill="1" applyBorder="1" applyAlignment="1">
      <alignment horizontal="center"/>
    </xf>
    <xf numFmtId="170" fontId="2" fillId="0" borderId="13" xfId="45" applyNumberFormat="1" applyFont="1" applyFill="1" applyBorder="1" applyAlignment="1">
      <alignment horizontal="center"/>
    </xf>
    <xf numFmtId="164" fontId="2" fillId="0" borderId="0" xfId="45" applyFont="1" applyFill="1" applyAlignment="1">
      <alignment/>
    </xf>
    <xf numFmtId="4" fontId="4" fillId="0" borderId="15" xfId="45" applyNumberFormat="1" applyFont="1" applyFill="1" applyBorder="1" applyAlignment="1">
      <alignment horizontal="center" vertical="top"/>
    </xf>
    <xf numFmtId="4" fontId="2" fillId="0" borderId="19" xfId="45" applyNumberFormat="1" applyFont="1" applyFill="1" applyBorder="1" applyAlignment="1">
      <alignment horizontal="center"/>
    </xf>
    <xf numFmtId="4" fontId="2" fillId="0" borderId="11" xfId="45" applyNumberFormat="1" applyFont="1" applyFill="1" applyBorder="1" applyAlignment="1">
      <alignment horizontal="center"/>
    </xf>
    <xf numFmtId="10" fontId="2" fillId="0" borderId="18" xfId="64" applyNumberFormat="1" applyFont="1" applyFill="1" applyBorder="1" applyAlignment="1">
      <alignment horizontal="center"/>
    </xf>
    <xf numFmtId="169" fontId="2" fillId="0" borderId="22" xfId="60" applyNumberFormat="1" applyFont="1" applyBorder="1" applyAlignment="1">
      <alignment horizontal="center"/>
      <protection/>
    </xf>
    <xf numFmtId="39" fontId="2" fillId="0" borderId="23" xfId="60" applyFont="1" applyBorder="1">
      <alignment/>
      <protection/>
    </xf>
    <xf numFmtId="39" fontId="2" fillId="0" borderId="22" xfId="60" applyFont="1" applyBorder="1" applyAlignment="1">
      <alignment horizontal="right"/>
      <protection/>
    </xf>
    <xf numFmtId="10" fontId="2" fillId="0" borderId="24" xfId="64" applyNumberFormat="1" applyFont="1" applyFill="1" applyBorder="1" applyAlignment="1">
      <alignment horizontal="center"/>
    </xf>
    <xf numFmtId="10" fontId="2" fillId="0" borderId="18" xfId="64" applyNumberFormat="1" applyFont="1" applyFill="1" applyBorder="1" applyAlignment="1" quotePrefix="1">
      <alignment horizontal="center" vertical="top"/>
    </xf>
    <xf numFmtId="10" fontId="2" fillId="0" borderId="18" xfId="64" applyNumberFormat="1" applyFont="1" applyFill="1" applyBorder="1" applyAlignment="1">
      <alignment horizontal="center" vertical="top"/>
    </xf>
    <xf numFmtId="15" fontId="2" fillId="0" borderId="18" xfId="60" applyNumberFormat="1" applyFont="1" applyBorder="1" applyAlignment="1">
      <alignment horizontal="center" vertical="top"/>
      <protection/>
    </xf>
    <xf numFmtId="37" fontId="2" fillId="0" borderId="10" xfId="60" applyNumberFormat="1" applyFont="1" applyBorder="1" applyAlignment="1">
      <alignment horizontal="center"/>
      <protection/>
    </xf>
    <xf numFmtId="4" fontId="2" fillId="0" borderId="25" xfId="45" applyNumberFormat="1" applyFont="1" applyFill="1" applyBorder="1" applyAlignment="1">
      <alignment horizontal="center"/>
    </xf>
    <xf numFmtId="4" fontId="2" fillId="0" borderId="10" xfId="45" applyNumberFormat="1" applyFont="1" applyFill="1" applyBorder="1" applyAlignment="1">
      <alignment horizontal="center"/>
    </xf>
    <xf numFmtId="166" fontId="2" fillId="0" borderId="25" xfId="45" applyNumberFormat="1" applyFont="1" applyFill="1" applyBorder="1" applyAlignment="1">
      <alignment horizontal="center"/>
    </xf>
    <xf numFmtId="166" fontId="2" fillId="0" borderId="10" xfId="45" applyNumberFormat="1" applyFont="1" applyFill="1" applyBorder="1" applyAlignment="1">
      <alignment horizontal="center"/>
    </xf>
    <xf numFmtId="39" fontId="2" fillId="33" borderId="0" xfId="60" applyFont="1" applyFill="1">
      <alignment/>
      <protection/>
    </xf>
    <xf numFmtId="39" fontId="2" fillId="0" borderId="26" xfId="60" applyFont="1" applyBorder="1" applyAlignment="1">
      <alignment vertical="top"/>
      <protection/>
    </xf>
    <xf numFmtId="39" fontId="2" fillId="0" borderId="10" xfId="60" applyFont="1" applyBorder="1">
      <alignment/>
      <protection/>
    </xf>
    <xf numFmtId="39" fontId="2" fillId="0" borderId="10" xfId="60" applyFont="1" applyBorder="1" applyAlignment="1">
      <alignment horizontal="right"/>
      <protection/>
    </xf>
    <xf numFmtId="0" fontId="2" fillId="0" borderId="10" xfId="0" applyFont="1" applyBorder="1" applyAlignment="1">
      <alignment/>
    </xf>
    <xf numFmtId="39" fontId="2" fillId="0" borderId="0" xfId="60" applyFont="1" applyAlignment="1">
      <alignment horizontal="left"/>
      <protection/>
    </xf>
    <xf numFmtId="39" fontId="2" fillId="0" borderId="27" xfId="60" applyFont="1" applyBorder="1" applyAlignment="1">
      <alignment horizontal="center" vertical="top" wrapText="1"/>
      <protection/>
    </xf>
    <xf numFmtId="39" fontId="2" fillId="0" borderId="20" xfId="60" applyFont="1" applyBorder="1" applyAlignment="1">
      <alignment horizontal="center" vertical="top" wrapText="1"/>
      <protection/>
    </xf>
    <xf numFmtId="39" fontId="2" fillId="0" borderId="16" xfId="60" applyFont="1" applyBorder="1" applyAlignment="1">
      <alignment horizontal="left" vertical="top"/>
      <protection/>
    </xf>
    <xf numFmtId="39" fontId="2" fillId="0" borderId="25" xfId="60" applyFont="1" applyBorder="1" applyAlignment="1">
      <alignment horizontal="left" vertical="top"/>
      <protection/>
    </xf>
    <xf numFmtId="39" fontId="2" fillId="0" borderId="26" xfId="60" applyFont="1" applyBorder="1" applyAlignment="1">
      <alignment horizontal="left"/>
      <protection/>
    </xf>
    <xf numFmtId="39" fontId="2" fillId="0" borderId="27" xfId="60" applyFont="1" applyBorder="1" applyAlignment="1">
      <alignment horizontal="left" vertical="top"/>
      <protection/>
    </xf>
    <xf numFmtId="0" fontId="2" fillId="0" borderId="0" xfId="0" applyFont="1" applyAlignment="1">
      <alignment horizontal="center"/>
    </xf>
    <xf numFmtId="0" fontId="10" fillId="0" borderId="12" xfId="0" applyFont="1" applyBorder="1" applyAlignment="1">
      <alignment horizontal="center"/>
    </xf>
    <xf numFmtId="0" fontId="10" fillId="0" borderId="0" xfId="0" applyFont="1" applyAlignment="1">
      <alignment horizontal="center"/>
    </xf>
    <xf numFmtId="39" fontId="4" fillId="0" borderId="0" xfId="60" applyFont="1" applyAlignment="1">
      <alignment horizontal="center"/>
      <protection/>
    </xf>
    <xf numFmtId="39" fontId="4" fillId="0" borderId="28" xfId="60" applyFont="1" applyBorder="1" applyAlignment="1">
      <alignment horizontal="center" wrapText="1"/>
      <protection/>
    </xf>
    <xf numFmtId="39" fontId="4" fillId="0" borderId="0" xfId="60" applyFont="1" applyAlignment="1">
      <alignment horizontal="center" wrapText="1"/>
      <protection/>
    </xf>
    <xf numFmtId="39" fontId="4" fillId="0" borderId="17" xfId="60" applyFont="1" applyBorder="1" applyAlignment="1">
      <alignment horizontal="center" vertical="top"/>
      <protection/>
    </xf>
    <xf numFmtId="0" fontId="10" fillId="0" borderId="19" xfId="0" applyFont="1" applyBorder="1" applyAlignment="1">
      <alignment/>
    </xf>
    <xf numFmtId="0" fontId="10" fillId="0" borderId="14" xfId="0" applyFont="1" applyBorder="1" applyAlignment="1">
      <alignment/>
    </xf>
    <xf numFmtId="0" fontId="10" fillId="0" borderId="20" xfId="0" applyFont="1" applyBorder="1" applyAlignment="1">
      <alignment/>
    </xf>
    <xf numFmtId="0" fontId="2" fillId="0" borderId="10" xfId="59" applyFont="1" applyBorder="1" applyAlignment="1">
      <alignment horizontal="center"/>
      <protection/>
    </xf>
    <xf numFmtId="39" fontId="2" fillId="0" borderId="0" xfId="60" applyFont="1" applyAlignment="1">
      <alignment horizontal="justify" vertical="top" wrapText="1"/>
      <protection/>
    </xf>
    <xf numFmtId="39" fontId="2" fillId="0" borderId="0" xfId="60" applyFont="1" applyAlignment="1">
      <alignment horizontal="justify" vertical="justify" wrapText="1"/>
      <protection/>
    </xf>
    <xf numFmtId="0" fontId="2" fillId="0" borderId="0" xfId="0" applyFont="1" applyAlignment="1">
      <alignment horizontal="left" wrapText="1"/>
    </xf>
    <xf numFmtId="39" fontId="2" fillId="0" borderId="0" xfId="60" applyFont="1" applyAlignment="1">
      <alignment horizontal="left" vertical="top" wrapText="1"/>
      <protection/>
    </xf>
    <xf numFmtId="1" fontId="4" fillId="0" borderId="10" xfId="0" applyNumberFormat="1" applyFont="1" applyBorder="1" applyAlignment="1">
      <alignment horizontal="center"/>
    </xf>
    <xf numFmtId="0" fontId="4" fillId="0" borderId="10" xfId="0" applyFont="1" applyBorder="1" applyAlignment="1">
      <alignment horizontal="center"/>
    </xf>
    <xf numFmtId="0" fontId="2" fillId="0" borderId="0" xfId="0" applyFont="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5 % Report HSBC 300603 finalv1.5" xfId="59"/>
    <cellStyle name="Normal_Unaudited Half Yrly - MSIM Copy" xfId="60"/>
    <cellStyle name="Note" xfId="61"/>
    <cellStyle name="Output" xfId="62"/>
    <cellStyle name="Percent" xfId="63"/>
    <cellStyle name="Percent 2" xfId="64"/>
    <cellStyle name="Percent 2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0</xdr:row>
      <xdr:rowOff>171450</xdr:rowOff>
    </xdr:from>
    <xdr:to>
      <xdr:col>8</xdr:col>
      <xdr:colOff>1000125</xdr:colOff>
      <xdr:row>5</xdr:row>
      <xdr:rowOff>114300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10201275" y="171450"/>
          <a:ext cx="27622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200025</xdr:rowOff>
    </xdr:from>
    <xdr:to>
      <xdr:col>5</xdr:col>
      <xdr:colOff>1323975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743700" y="200025"/>
          <a:ext cx="38100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ABANA~1.SYE\AppData\Local\Temp\notes0F64FE\Trustee%20and%20Mgnt%20Fee%20Oct-Ma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BANA~1.SYE\AppData\Local\Temp\notes0F64FE\IL&amp;FS%20-%20HY%20unaudited%20financials%20&amp;%20Notes%20to%20accounts%20-%20March%202024%20-%20Serie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ABANA~1.SYE\AppData\Local\Temp\notes0F64FE\TRADE_DATE_TRIAL_BALANCE_Ledger_Level_Oct%20To%20Mar%20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ABANA~1.SYE\AppData\Local\Temp\notes0F64FE\IL&amp;FS%20-%20HY%20unaudited%20financials%20&amp;%20Notes%20to%20accounts%20-%20March%202024%20-%20Serie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stee Fee"/>
      <sheetName val="Mgnt Fee"/>
    </sheetNames>
    <sheetDataSet>
      <sheetData sheetId="0">
        <row r="14">
          <cell r="B14" t="str">
            <v>Trustee Fee</v>
          </cell>
          <cell r="C14" t="str">
            <v>GST on Trustee Fees</v>
          </cell>
          <cell r="D14" t="str">
            <v>Total Expense</v>
          </cell>
          <cell r="E14" t="str">
            <v>TDS on Trustee</v>
          </cell>
          <cell r="F14" t="str">
            <v>Net Amount</v>
          </cell>
        </row>
        <row r="15">
          <cell r="B15">
            <v>33112.25</v>
          </cell>
          <cell r="C15">
            <v>5960.205</v>
          </cell>
          <cell r="D15">
            <v>39072.455</v>
          </cell>
          <cell r="E15">
            <v>3311.225</v>
          </cell>
          <cell r="F15">
            <v>35761.23</v>
          </cell>
        </row>
        <row r="16">
          <cell r="B16">
            <v>7412.51</v>
          </cell>
          <cell r="C16">
            <v>1334.2518</v>
          </cell>
          <cell r="D16">
            <v>8746.7618</v>
          </cell>
          <cell r="E16">
            <v>741.251</v>
          </cell>
          <cell r="F16">
            <v>8005.5108</v>
          </cell>
        </row>
        <row r="17">
          <cell r="B17">
            <v>18599.75</v>
          </cell>
          <cell r="C17">
            <v>3347.955</v>
          </cell>
          <cell r="D17">
            <v>21947.705</v>
          </cell>
          <cell r="E17">
            <v>1859.975</v>
          </cell>
          <cell r="F17">
            <v>20087.73</v>
          </cell>
        </row>
        <row r="18">
          <cell r="B18">
            <v>17381.35</v>
          </cell>
          <cell r="C18">
            <v>3128.643</v>
          </cell>
          <cell r="D18">
            <v>20509.993</v>
          </cell>
          <cell r="E18">
            <v>1738.135</v>
          </cell>
          <cell r="F18">
            <v>18771.858</v>
          </cell>
        </row>
        <row r="19">
          <cell r="B19">
            <v>13108.32</v>
          </cell>
          <cell r="C19">
            <v>2359.4976</v>
          </cell>
          <cell r="D19">
            <v>15467.8176</v>
          </cell>
          <cell r="E19">
            <v>1310.832</v>
          </cell>
          <cell r="F19">
            <v>14156.9856</v>
          </cell>
        </row>
      </sheetData>
      <sheetData sheetId="1">
        <row r="5">
          <cell r="B5">
            <v>720257.44</v>
          </cell>
          <cell r="D5">
            <v>849903.78</v>
          </cell>
          <cell r="E5">
            <v>72025.74399999999</v>
          </cell>
          <cell r="F5">
            <v>777878.0360000001</v>
          </cell>
        </row>
        <row r="6">
          <cell r="B6">
            <v>1827412.98</v>
          </cell>
          <cell r="D6">
            <v>2156347.29</v>
          </cell>
          <cell r="E6">
            <v>182741.298</v>
          </cell>
          <cell r="F6">
            <v>1973605.992</v>
          </cell>
        </row>
        <row r="7">
          <cell r="B7">
            <v>1714692.69</v>
          </cell>
          <cell r="D7">
            <v>2023337.4</v>
          </cell>
          <cell r="E7">
            <v>171469.269</v>
          </cell>
          <cell r="F7">
            <v>1851868.1309999998</v>
          </cell>
        </row>
        <row r="8">
          <cell r="B8">
            <v>1296401.96</v>
          </cell>
          <cell r="D8">
            <v>1529754.31</v>
          </cell>
          <cell r="E8">
            <v>129640.196</v>
          </cell>
          <cell r="F8">
            <v>1400114.114</v>
          </cell>
        </row>
        <row r="9">
          <cell r="B9">
            <v>1532492.8</v>
          </cell>
          <cell r="D9">
            <v>1808341.57</v>
          </cell>
          <cell r="E9">
            <v>153249.28</v>
          </cell>
          <cell r="F9">
            <v>1655092.29</v>
          </cell>
        </row>
        <row r="10">
          <cell r="B10">
            <v>10345716.39</v>
          </cell>
          <cell r="D10">
            <v>12207945.4</v>
          </cell>
          <cell r="E10">
            <v>1034571.6390000001</v>
          </cell>
          <cell r="F10">
            <v>11173373.761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To Accounts_1C"/>
      <sheetName val="Unaudited Financials"/>
      <sheetName val="TRIBAL"/>
      <sheetName val="NAv"/>
      <sheetName val="Nav Return"/>
      <sheetName val="BenchmarkReturns"/>
      <sheetName val="Surya Sir working NP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to Accounts"/>
      <sheetName val="Unaudited Financials"/>
      <sheetName val="TRIBAL"/>
      <sheetName val="NAv"/>
      <sheetName val="Nav Return"/>
      <sheetName val="BenchmarkReturns"/>
      <sheetName val="Surya Sir working NPA "/>
    </sheetNames>
    <sheetDataSet>
      <sheetData sheetId="1">
        <row r="9">
          <cell r="H9" t="str">
            <v>IL&amp;FS  Infrastructure Debt Fund Series 2A</v>
          </cell>
          <cell r="I9" t="str">
            <v>IL&amp;FS  Infrastructure Debt Fund Series 2B</v>
          </cell>
          <cell r="J9" t="str">
            <v>IL&amp;FS  Infrastructure Debt Fund Series 2C</v>
          </cell>
        </row>
      </sheetData>
      <sheetData sheetId="2">
        <row r="121">
          <cell r="N121">
            <v>0.009560517999999999</v>
          </cell>
        </row>
        <row r="125">
          <cell r="N125">
            <v>0.91778029</v>
          </cell>
        </row>
        <row r="127">
          <cell r="N127">
            <v>0.019120432</v>
          </cell>
        </row>
        <row r="128">
          <cell r="N128">
            <v>0.165200453</v>
          </cell>
        </row>
        <row r="130">
          <cell r="N130">
            <v>0.009560209</v>
          </cell>
        </row>
        <row r="133">
          <cell r="N133">
            <v>-0.048072157</v>
          </cell>
        </row>
        <row r="134">
          <cell r="N134">
            <v>-4.858499439</v>
          </cell>
        </row>
        <row r="135">
          <cell r="N135">
            <v>-0.004352323999999999</v>
          </cell>
        </row>
        <row r="136">
          <cell r="N136">
            <v>0</v>
          </cell>
        </row>
        <row r="137">
          <cell r="N137">
            <v>0</v>
          </cell>
        </row>
        <row r="138">
          <cell r="N138">
            <v>0</v>
          </cell>
        </row>
        <row r="139">
          <cell r="N139">
            <v>-0.666740363</v>
          </cell>
        </row>
        <row r="140">
          <cell r="N140">
            <v>-1.449981856</v>
          </cell>
        </row>
        <row r="185">
          <cell r="N185">
            <v>0.016199628</v>
          </cell>
        </row>
        <row r="189">
          <cell r="N189">
            <v>1.555115183</v>
          </cell>
        </row>
        <row r="191">
          <cell r="N191">
            <v>0.032398235</v>
          </cell>
        </row>
        <row r="192">
          <cell r="N192">
            <v>0.27992072799999995</v>
          </cell>
        </row>
        <row r="194">
          <cell r="N194">
            <v>0.016199113</v>
          </cell>
        </row>
        <row r="197">
          <cell r="N197">
            <v>-0.037194345000000004</v>
          </cell>
        </row>
        <row r="198">
          <cell r="N198">
            <v>-13.93387881</v>
          </cell>
        </row>
        <row r="199">
          <cell r="N199">
            <v>-0.011549646</v>
          </cell>
        </row>
        <row r="200">
          <cell r="N200">
            <v>0</v>
          </cell>
        </row>
        <row r="201">
          <cell r="N201">
            <v>0</v>
          </cell>
        </row>
        <row r="202">
          <cell r="N202">
            <v>0</v>
          </cell>
        </row>
        <row r="203">
          <cell r="N203">
            <v>-1.863755839</v>
          </cell>
        </row>
        <row r="249">
          <cell r="N249">
            <v>0.012770455</v>
          </cell>
        </row>
        <row r="253">
          <cell r="N253">
            <v>1.225924029</v>
          </cell>
        </row>
        <row r="255">
          <cell r="N255">
            <v>0.025540084</v>
          </cell>
        </row>
        <row r="256">
          <cell r="N256">
            <v>0.22066632799999997</v>
          </cell>
        </row>
        <row r="258">
          <cell r="N258">
            <v>0.012770047999999999</v>
          </cell>
        </row>
        <row r="261">
          <cell r="N261">
            <v>-0.016053571</v>
          </cell>
        </row>
        <row r="262">
          <cell r="N262">
            <v>-11.773853209</v>
          </cell>
        </row>
        <row r="263">
          <cell r="N263">
            <v>-0.003877661</v>
          </cell>
        </row>
        <row r="264">
          <cell r="N264">
            <v>0</v>
          </cell>
        </row>
        <row r="265">
          <cell r="N265">
            <v>0</v>
          </cell>
        </row>
        <row r="266">
          <cell r="N266">
            <v>0</v>
          </cell>
        </row>
        <row r="267">
          <cell r="N267">
            <v>-0.876093916</v>
          </cell>
        </row>
      </sheetData>
      <sheetData sheetId="3">
        <row r="3253">
          <cell r="F3253">
            <v>1941866038.99</v>
          </cell>
        </row>
        <row r="3256">
          <cell r="F3256">
            <v>3310733250.86</v>
          </cell>
        </row>
        <row r="3259">
          <cell r="F3259">
            <v>2610686168.19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7"/>
  <sheetViews>
    <sheetView tabSelected="1" view="pageBreakPreview" zoomScale="85" zoomScaleNormal="70" zoomScaleSheetLayoutView="85" zoomScalePageLayoutView="0" workbookViewId="0" topLeftCell="A61">
      <selection activeCell="B9" sqref="B9:C10"/>
    </sheetView>
  </sheetViews>
  <sheetFormatPr defaultColWidth="36.7109375" defaultRowHeight="12.75"/>
  <cols>
    <col min="1" max="1" width="7.7109375" style="36" bestFit="1" customWidth="1"/>
    <col min="2" max="2" width="113.28125" style="36" customWidth="1"/>
    <col min="3" max="3" width="18.140625" style="37" customWidth="1"/>
    <col min="4" max="6" width="20.140625" style="36" hidden="1" customWidth="1"/>
    <col min="7" max="9" width="20.140625" style="36" customWidth="1"/>
    <col min="10" max="16384" width="36.7109375" style="36" customWidth="1"/>
  </cols>
  <sheetData>
    <row r="1" spans="1:3" s="32" customFormat="1" ht="15.75">
      <c r="A1" s="129"/>
      <c r="B1" s="129"/>
      <c r="C1" s="129"/>
    </row>
    <row r="2" spans="1:3" s="32" customFormat="1" ht="15.75">
      <c r="A2" s="129"/>
      <c r="B2" s="129"/>
      <c r="C2" s="129"/>
    </row>
    <row r="3" spans="1:3" s="32" customFormat="1" ht="15.75">
      <c r="A3" s="129"/>
      <c r="B3" s="129"/>
      <c r="C3" s="129"/>
    </row>
    <row r="4" spans="1:3" s="32" customFormat="1" ht="0.75" customHeight="1">
      <c r="A4" s="129"/>
      <c r="B4" s="129"/>
      <c r="C4" s="129"/>
    </row>
    <row r="5" spans="1:3" s="32" customFormat="1" ht="15.75" hidden="1">
      <c r="A5" s="129"/>
      <c r="B5" s="129"/>
      <c r="C5" s="129"/>
    </row>
    <row r="6" spans="1:3" s="32" customFormat="1" ht="15.75">
      <c r="A6" s="130" t="s">
        <v>96</v>
      </c>
      <c r="B6" s="131"/>
      <c r="C6" s="131"/>
    </row>
    <row r="7" spans="1:3" ht="15.75">
      <c r="A7" s="132"/>
      <c r="B7" s="132"/>
      <c r="C7" s="132"/>
    </row>
    <row r="8" spans="1:3" ht="45" customHeight="1">
      <c r="A8" s="133" t="s">
        <v>97</v>
      </c>
      <c r="B8" s="134"/>
      <c r="C8" s="134"/>
    </row>
    <row r="9" spans="1:9" ht="47.25">
      <c r="A9" s="61" t="s">
        <v>38</v>
      </c>
      <c r="B9" s="135" t="s">
        <v>39</v>
      </c>
      <c r="C9" s="136"/>
      <c r="D9" s="6" t="s">
        <v>98</v>
      </c>
      <c r="E9" s="6" t="s">
        <v>99</v>
      </c>
      <c r="F9" s="6" t="s">
        <v>100</v>
      </c>
      <c r="G9" s="6" t="s">
        <v>98</v>
      </c>
      <c r="H9" s="6" t="s">
        <v>99</v>
      </c>
      <c r="I9" s="6" t="s">
        <v>100</v>
      </c>
    </row>
    <row r="10" spans="1:9" ht="31.5">
      <c r="A10" s="62"/>
      <c r="B10" s="137"/>
      <c r="C10" s="138"/>
      <c r="D10" s="7" t="s">
        <v>40</v>
      </c>
      <c r="E10" s="7" t="s">
        <v>40</v>
      </c>
      <c r="F10" s="7" t="s">
        <v>40</v>
      </c>
      <c r="G10" s="7" t="s">
        <v>41</v>
      </c>
      <c r="H10" s="7" t="s">
        <v>41</v>
      </c>
      <c r="I10" s="7" t="s">
        <v>41</v>
      </c>
    </row>
    <row r="11" spans="1:9" ht="15.75">
      <c r="A11" s="63"/>
      <c r="B11" s="64"/>
      <c r="C11" s="65"/>
      <c r="D11" s="9" t="s">
        <v>101</v>
      </c>
      <c r="E11" s="9" t="s">
        <v>102</v>
      </c>
      <c r="F11" s="9" t="s">
        <v>103</v>
      </c>
      <c r="G11" s="9" t="s">
        <v>101</v>
      </c>
      <c r="H11" s="9" t="s">
        <v>102</v>
      </c>
      <c r="I11" s="9" t="s">
        <v>103</v>
      </c>
    </row>
    <row r="12" spans="1:9" ht="15.75">
      <c r="A12" s="66">
        <v>1.1</v>
      </c>
      <c r="B12" s="67" t="s">
        <v>104</v>
      </c>
      <c r="C12" s="11" t="s">
        <v>46</v>
      </c>
      <c r="D12" s="68">
        <v>118.125</v>
      </c>
      <c r="E12" s="68">
        <v>157.5</v>
      </c>
      <c r="F12" s="68">
        <v>126.875</v>
      </c>
      <c r="G12" s="68">
        <v>118.125</v>
      </c>
      <c r="H12" s="68">
        <v>157.5</v>
      </c>
      <c r="I12" s="68">
        <v>126.875</v>
      </c>
    </row>
    <row r="13" spans="1:9" s="69" customFormat="1" ht="15.75">
      <c r="A13" s="70">
        <v>1.2</v>
      </c>
      <c r="B13" s="67" t="s">
        <v>43</v>
      </c>
      <c r="C13" s="11" t="s">
        <v>42</v>
      </c>
      <c r="D13" s="68">
        <v>118.125</v>
      </c>
      <c r="E13" s="71">
        <v>157.5</v>
      </c>
      <c r="F13" s="71">
        <v>126.875</v>
      </c>
      <c r="G13" s="68">
        <f>G12</f>
        <v>118.125</v>
      </c>
      <c r="H13" s="68">
        <f>H12</f>
        <v>157.5</v>
      </c>
      <c r="I13" s="68">
        <f>I12</f>
        <v>126.875</v>
      </c>
    </row>
    <row r="14" spans="1:9" ht="15.75">
      <c r="A14" s="72"/>
      <c r="B14" s="64"/>
      <c r="C14" s="8"/>
      <c r="D14" s="73"/>
      <c r="E14" s="74"/>
      <c r="F14" s="74"/>
      <c r="G14" s="73"/>
      <c r="H14" s="74"/>
      <c r="I14" s="74"/>
    </row>
    <row r="15" spans="1:9" s="69" customFormat="1" ht="15.75">
      <c r="A15" s="75">
        <v>2</v>
      </c>
      <c r="B15" s="76" t="s">
        <v>44</v>
      </c>
      <c r="C15" s="13" t="s">
        <v>42</v>
      </c>
      <c r="D15" s="14">
        <v>-30.204812073</v>
      </c>
      <c r="E15" s="14">
        <v>65.915278006</v>
      </c>
      <c r="F15" s="14">
        <v>82.75104932100001</v>
      </c>
      <c r="G15" s="14">
        <f>G18-G13</f>
        <v>76.061603899</v>
      </c>
      <c r="H15" s="14">
        <f>H18-H13</f>
        <v>173.573325086</v>
      </c>
      <c r="I15" s="14">
        <f>I18-I13</f>
        <v>134.193616819</v>
      </c>
    </row>
    <row r="16" spans="1:9" ht="15.75">
      <c r="A16" s="72"/>
      <c r="B16" s="64"/>
      <c r="C16" s="8"/>
      <c r="D16" s="73"/>
      <c r="E16" s="74"/>
      <c r="F16" s="74"/>
      <c r="G16" s="73"/>
      <c r="H16" s="74"/>
      <c r="I16" s="74"/>
    </row>
    <row r="17" spans="1:9" ht="15.75">
      <c r="A17" s="66">
        <v>3.1</v>
      </c>
      <c r="B17" s="67" t="s">
        <v>45</v>
      </c>
      <c r="C17" s="11" t="s">
        <v>46</v>
      </c>
      <c r="D17" s="68">
        <v>125.274975123</v>
      </c>
      <c r="E17" s="68">
        <v>239.197119105</v>
      </c>
      <c r="F17" s="68">
        <v>202.215310702</v>
      </c>
      <c r="G17" s="68">
        <v>188.280179662</v>
      </c>
      <c r="H17" s="68">
        <v>317.126779333</v>
      </c>
      <c r="I17" s="68">
        <v>249.896409406</v>
      </c>
    </row>
    <row r="18" spans="1:9" s="69" customFormat="1" ht="15.75">
      <c r="A18" s="77">
        <v>3.2</v>
      </c>
      <c r="B18" s="76" t="s">
        <v>47</v>
      </c>
      <c r="C18" s="13" t="s">
        <v>42</v>
      </c>
      <c r="D18" s="78">
        <v>87.920187927</v>
      </c>
      <c r="E18" s="78">
        <v>223.415278006</v>
      </c>
      <c r="F18" s="78">
        <v>209.626049321</v>
      </c>
      <c r="G18" s="78">
        <f>'[4]NAv'!F3253/10000000</f>
        <v>194.186603899</v>
      </c>
      <c r="H18" s="78">
        <f>'[4]NAv'!F3256/10000000</f>
        <v>331.073325086</v>
      </c>
      <c r="I18" s="78">
        <f>'[4]NAv'!F3259/10000000</f>
        <v>261.068616819</v>
      </c>
    </row>
    <row r="19" spans="1:9" ht="15.75">
      <c r="A19" s="79"/>
      <c r="B19" s="80"/>
      <c r="C19" s="65"/>
      <c r="D19" s="73"/>
      <c r="E19" s="74"/>
      <c r="F19" s="73"/>
      <c r="G19" s="73"/>
      <c r="H19" s="74"/>
      <c r="I19" s="73"/>
    </row>
    <row r="20" spans="1:9" s="34" customFormat="1" ht="15.75">
      <c r="A20" s="81">
        <v>4.1</v>
      </c>
      <c r="B20" s="34" t="s">
        <v>105</v>
      </c>
      <c r="C20" s="19" t="s">
        <v>48</v>
      </c>
      <c r="D20" s="82"/>
      <c r="E20" s="83"/>
      <c r="F20" s="82"/>
      <c r="G20" s="82"/>
      <c r="H20" s="83"/>
      <c r="I20" s="82"/>
    </row>
    <row r="21" spans="1:9" ht="15.75">
      <c r="A21" s="84"/>
      <c r="B21" s="36" t="s">
        <v>50</v>
      </c>
      <c r="C21" s="11"/>
      <c r="D21" s="85">
        <v>742370.223</v>
      </c>
      <c r="E21" s="85">
        <v>1063098.3071</v>
      </c>
      <c r="F21" s="85">
        <v>1115670.6797</v>
      </c>
      <c r="G21" s="85">
        <v>1115734.398</v>
      </c>
      <c r="H21" s="85">
        <v>1409452.3526</v>
      </c>
      <c r="I21" s="85">
        <v>1378738.8105</v>
      </c>
    </row>
    <row r="22" spans="1:9" ht="15.75">
      <c r="A22" s="84"/>
      <c r="C22" s="11"/>
      <c r="D22" s="86"/>
      <c r="E22" s="87"/>
      <c r="F22" s="88"/>
      <c r="G22" s="86"/>
      <c r="H22" s="87"/>
      <c r="I22" s="88"/>
    </row>
    <row r="23" spans="1:9" s="34" customFormat="1" ht="15.75">
      <c r="A23" s="81">
        <v>4.2</v>
      </c>
      <c r="B23" s="34" t="s">
        <v>106</v>
      </c>
      <c r="C23" s="19" t="s">
        <v>48</v>
      </c>
      <c r="D23" s="86"/>
      <c r="E23" s="87"/>
      <c r="F23" s="88"/>
      <c r="G23" s="86"/>
      <c r="H23" s="87"/>
      <c r="I23" s="88"/>
    </row>
    <row r="24" spans="1:9" ht="15.75">
      <c r="A24" s="84"/>
      <c r="B24" s="36" t="s">
        <v>50</v>
      </c>
      <c r="C24" s="11"/>
      <c r="D24" s="85">
        <v>521008.521</v>
      </c>
      <c r="E24" s="85">
        <v>992956.7911</v>
      </c>
      <c r="F24" s="85">
        <v>1156557.5135</v>
      </c>
      <c r="G24" s="85">
        <v>1150735.4305</v>
      </c>
      <c r="H24" s="85">
        <v>1471437.0004</v>
      </c>
      <c r="I24" s="85">
        <v>1440378.5756</v>
      </c>
    </row>
    <row r="25" spans="1:9" ht="15.75">
      <c r="A25" s="84"/>
      <c r="C25" s="11"/>
      <c r="D25" s="82"/>
      <c r="E25" s="83"/>
      <c r="F25" s="82"/>
      <c r="G25" s="82"/>
      <c r="H25" s="83"/>
      <c r="I25" s="82"/>
    </row>
    <row r="26" spans="1:9" ht="15.75">
      <c r="A26" s="17">
        <v>4.3</v>
      </c>
      <c r="B26" s="18" t="s">
        <v>51</v>
      </c>
      <c r="C26" s="19" t="s">
        <v>48</v>
      </c>
      <c r="D26" s="89"/>
      <c r="E26" s="16"/>
      <c r="F26" s="16"/>
      <c r="G26" s="89"/>
      <c r="H26" s="16"/>
      <c r="I26" s="16"/>
    </row>
    <row r="27" spans="1:9" ht="15.75">
      <c r="A27" s="84"/>
      <c r="B27" s="18" t="s">
        <v>52</v>
      </c>
      <c r="C27" s="19"/>
      <c r="D27" s="89"/>
      <c r="E27" s="16"/>
      <c r="F27" s="16"/>
      <c r="G27" s="89"/>
      <c r="H27" s="16"/>
      <c r="I27" s="16"/>
    </row>
    <row r="28" spans="1:9" ht="15.75">
      <c r="A28" s="84"/>
      <c r="B28" s="10" t="s">
        <v>49</v>
      </c>
      <c r="C28" s="19"/>
      <c r="D28" s="89" t="s">
        <v>107</v>
      </c>
      <c r="E28" s="16" t="s">
        <v>107</v>
      </c>
      <c r="F28" s="16" t="s">
        <v>107</v>
      </c>
      <c r="G28" s="89" t="s">
        <v>107</v>
      </c>
      <c r="H28" s="16" t="s">
        <v>107</v>
      </c>
      <c r="I28" s="16" t="s">
        <v>107</v>
      </c>
    </row>
    <row r="29" spans="1:9" ht="15.75">
      <c r="A29" s="84"/>
      <c r="B29" s="18" t="s">
        <v>53</v>
      </c>
      <c r="C29" s="11"/>
      <c r="D29" s="90"/>
      <c r="E29" s="20"/>
      <c r="F29" s="20"/>
      <c r="G29" s="90"/>
      <c r="H29" s="20"/>
      <c r="I29" s="20"/>
    </row>
    <row r="30" spans="1:9" ht="15.75">
      <c r="A30" s="91"/>
      <c r="B30" s="12" t="s">
        <v>49</v>
      </c>
      <c r="C30" s="92"/>
      <c r="D30" s="93" t="s">
        <v>107</v>
      </c>
      <c r="E30" s="94" t="s">
        <v>107</v>
      </c>
      <c r="F30" s="94" t="s">
        <v>107</v>
      </c>
      <c r="G30" s="93" t="s">
        <v>107</v>
      </c>
      <c r="H30" s="94" t="s">
        <v>107</v>
      </c>
      <c r="I30" s="94" t="s">
        <v>107</v>
      </c>
    </row>
    <row r="31" spans="1:9" ht="15.75">
      <c r="A31" s="84"/>
      <c r="C31" s="95"/>
      <c r="D31" s="82"/>
      <c r="E31" s="83"/>
      <c r="F31" s="82"/>
      <c r="G31" s="82"/>
      <c r="H31" s="83"/>
      <c r="I31" s="82"/>
    </row>
    <row r="32" spans="1:9" ht="15.75">
      <c r="A32" s="84"/>
      <c r="B32" s="96" t="s">
        <v>54</v>
      </c>
      <c r="C32" s="97"/>
      <c r="D32" s="82"/>
      <c r="E32" s="83"/>
      <c r="F32" s="82"/>
      <c r="G32" s="82"/>
      <c r="H32" s="83"/>
      <c r="I32" s="82"/>
    </row>
    <row r="33" spans="1:9" ht="15.75">
      <c r="A33" s="84">
        <v>5.1</v>
      </c>
      <c r="B33" s="36" t="s">
        <v>55</v>
      </c>
      <c r="C33" s="11" t="s">
        <v>46</v>
      </c>
      <c r="D33" s="82" t="s">
        <v>19</v>
      </c>
      <c r="E33" s="83" t="s">
        <v>19</v>
      </c>
      <c r="F33" s="82" t="s">
        <v>19</v>
      </c>
      <c r="G33" s="82" t="s">
        <v>19</v>
      </c>
      <c r="H33" s="83" t="s">
        <v>19</v>
      </c>
      <c r="I33" s="82" t="s">
        <v>19</v>
      </c>
    </row>
    <row r="34" spans="1:9" ht="15.75">
      <c r="A34" s="84">
        <v>5.2</v>
      </c>
      <c r="B34" s="36" t="s">
        <v>56</v>
      </c>
      <c r="C34" s="11" t="s">
        <v>46</v>
      </c>
      <c r="D34" s="88">
        <v>3.3184448189999998</v>
      </c>
      <c r="E34" s="88">
        <v>10.270669385</v>
      </c>
      <c r="F34" s="87">
        <v>8.330021196999999</v>
      </c>
      <c r="G34" s="88">
        <f>-('[4]TRIBAL'!N133+'[4]TRIBAL'!N134+'[4]TRIBAL'!N135+'[4]TRIBAL'!N139+'[4]TRIBAL'!N140)</f>
        <v>7.027646139</v>
      </c>
      <c r="H34" s="88">
        <f>-('[4]TRIBAL'!N197+'[4]TRIBAL'!N198+'[4]TRIBAL'!N199+'[4]TRIBAL'!N203)</f>
        <v>15.84637864</v>
      </c>
      <c r="I34" s="87">
        <f>-('[4]TRIBAL'!N261+'[4]TRIBAL'!N262+'[4]TRIBAL'!N263+'[4]TRIBAL'!N267)</f>
        <v>12.669878357000002</v>
      </c>
    </row>
    <row r="35" spans="1:9" ht="15.75">
      <c r="A35" s="84">
        <v>5.3</v>
      </c>
      <c r="B35" s="36" t="s">
        <v>57</v>
      </c>
      <c r="C35" s="11" t="s">
        <v>46</v>
      </c>
      <c r="D35" s="88">
        <v>0</v>
      </c>
      <c r="E35" s="88">
        <v>0</v>
      </c>
      <c r="F35" s="88">
        <v>0</v>
      </c>
      <c r="G35" s="88">
        <v>0</v>
      </c>
      <c r="H35" s="87">
        <v>0</v>
      </c>
      <c r="I35" s="88">
        <v>0</v>
      </c>
    </row>
    <row r="36" spans="1:9" ht="15.75">
      <c r="A36" s="84"/>
      <c r="B36" s="36" t="s">
        <v>58</v>
      </c>
      <c r="C36" s="11"/>
      <c r="D36" s="98"/>
      <c r="E36" s="99"/>
      <c r="F36" s="98"/>
      <c r="G36" s="98"/>
      <c r="H36" s="99"/>
      <c r="I36" s="98"/>
    </row>
    <row r="37" spans="1:9" ht="15.75">
      <c r="A37" s="84">
        <v>5.4</v>
      </c>
      <c r="B37" s="36" t="s">
        <v>59</v>
      </c>
      <c r="C37" s="11" t="s">
        <v>46</v>
      </c>
      <c r="D37" s="88">
        <v>0</v>
      </c>
      <c r="E37" s="87">
        <v>0</v>
      </c>
      <c r="F37" s="87">
        <v>0</v>
      </c>
      <c r="G37" s="88">
        <v>0</v>
      </c>
      <c r="H37" s="87">
        <v>0</v>
      </c>
      <c r="I37" s="87">
        <v>0</v>
      </c>
    </row>
    <row r="38" spans="1:9" s="100" customFormat="1" ht="15.75">
      <c r="A38" s="84">
        <v>5.5</v>
      </c>
      <c r="B38" s="36" t="s">
        <v>108</v>
      </c>
      <c r="C38" s="11" t="s">
        <v>46</v>
      </c>
      <c r="D38" s="88">
        <v>2.871508476</v>
      </c>
      <c r="E38" s="87">
        <v>1.465427913</v>
      </c>
      <c r="F38" s="87">
        <v>0.926939814</v>
      </c>
      <c r="G38" s="88">
        <f>-('[4]TRIBAL'!N136+'[4]TRIBAL'!N137+'[4]TRIBAL'!N138)</f>
        <v>0</v>
      </c>
      <c r="H38" s="88">
        <f>-('[4]TRIBAL'!N200+'[4]TRIBAL'!N201+'[4]TRIBAL'!N202)</f>
        <v>0</v>
      </c>
      <c r="I38" s="87">
        <f>-('[4]TRIBAL'!N264+'[4]TRIBAL'!N265+'[4]TRIBAL'!N266)</f>
        <v>0</v>
      </c>
    </row>
    <row r="39" spans="1:9" ht="15.75">
      <c r="A39" s="84">
        <v>5.6</v>
      </c>
      <c r="B39" s="36" t="s">
        <v>60</v>
      </c>
      <c r="C39" s="11" t="s">
        <v>42</v>
      </c>
      <c r="D39" s="101">
        <v>6.189953295</v>
      </c>
      <c r="E39" s="101">
        <v>11.736097298</v>
      </c>
      <c r="F39" s="101">
        <v>9.256961011</v>
      </c>
      <c r="G39" s="101">
        <f>SUM(G34:G38)</f>
        <v>7.027646139</v>
      </c>
      <c r="H39" s="101">
        <f>SUM(H34:H38)</f>
        <v>15.84637864</v>
      </c>
      <c r="I39" s="101">
        <f>SUM(I34:I38)</f>
        <v>12.669878357000002</v>
      </c>
    </row>
    <row r="40" spans="1:9" ht="15.75">
      <c r="A40" s="79"/>
      <c r="B40" s="80"/>
      <c r="C40" s="65"/>
      <c r="D40" s="102"/>
      <c r="E40" s="103"/>
      <c r="F40" s="102"/>
      <c r="G40" s="102"/>
      <c r="H40" s="103"/>
      <c r="I40" s="102"/>
    </row>
    <row r="41" spans="1:9" ht="15.75">
      <c r="A41" s="84"/>
      <c r="B41" s="96" t="s">
        <v>61</v>
      </c>
      <c r="C41" s="95"/>
      <c r="D41" s="82"/>
      <c r="E41" s="83"/>
      <c r="F41" s="82"/>
      <c r="G41" s="82"/>
      <c r="H41" s="83"/>
      <c r="I41" s="82"/>
    </row>
    <row r="42" spans="1:9" ht="15.75">
      <c r="A42" s="84">
        <v>6.1</v>
      </c>
      <c r="B42" s="36" t="s">
        <v>62</v>
      </c>
      <c r="C42" s="11" t="s">
        <v>46</v>
      </c>
      <c r="D42" s="22" t="s">
        <v>19</v>
      </c>
      <c r="E42" s="22" t="s">
        <v>19</v>
      </c>
      <c r="F42" s="22" t="s">
        <v>19</v>
      </c>
      <c r="G42" s="22" t="s">
        <v>19</v>
      </c>
      <c r="H42" s="22" t="s">
        <v>19</v>
      </c>
      <c r="I42" s="22" t="s">
        <v>19</v>
      </c>
    </row>
    <row r="43" spans="1:9" ht="15.75">
      <c r="A43" s="84">
        <v>6.2</v>
      </c>
      <c r="B43" s="36" t="s">
        <v>63</v>
      </c>
      <c r="C43" s="11" t="s">
        <v>46</v>
      </c>
      <c r="D43" s="22" t="s">
        <v>19</v>
      </c>
      <c r="E43" s="22" t="s">
        <v>19</v>
      </c>
      <c r="F43" s="22" t="s">
        <v>19</v>
      </c>
      <c r="G43" s="21">
        <f>'[4]TRIBAL'!N130</f>
        <v>0.009560209</v>
      </c>
      <c r="H43" s="21">
        <f>'[4]TRIBAL'!N194</f>
        <v>0.016199113</v>
      </c>
      <c r="I43" s="21">
        <f>'[4]TRIBAL'!N258</f>
        <v>0.012770047999999999</v>
      </c>
    </row>
    <row r="44" spans="1:9" ht="15.75">
      <c r="A44" s="84">
        <f>A43+0.1</f>
        <v>6.3</v>
      </c>
      <c r="B44" s="36" t="s">
        <v>64</v>
      </c>
      <c r="C44" s="11" t="s">
        <v>46</v>
      </c>
      <c r="D44" s="88">
        <v>0.615524187</v>
      </c>
      <c r="E44" s="87">
        <v>1.176371939</v>
      </c>
      <c r="F44" s="88">
        <v>0.9930637099999999</v>
      </c>
      <c r="G44" s="88">
        <f>'[4]TRIBAL'!N125</f>
        <v>0.91778029</v>
      </c>
      <c r="H44" s="87">
        <f>'[4]TRIBAL'!N189</f>
        <v>1.555115183</v>
      </c>
      <c r="I44" s="88">
        <f>'[4]TRIBAL'!N253</f>
        <v>1.225924029</v>
      </c>
    </row>
    <row r="45" spans="1:9" ht="15.75">
      <c r="A45" s="84">
        <f>A44+0.1</f>
        <v>6.3999999999999995</v>
      </c>
      <c r="B45" s="36" t="s">
        <v>65</v>
      </c>
      <c r="C45" s="11" t="s">
        <v>46</v>
      </c>
      <c r="D45" s="88">
        <v>0.006411921</v>
      </c>
      <c r="E45" s="87">
        <v>0.012254267</v>
      </c>
      <c r="F45" s="88">
        <v>0.010344743</v>
      </c>
      <c r="G45" s="88">
        <f>'[4]TRIBAL'!N121</f>
        <v>0.009560517999999999</v>
      </c>
      <c r="H45" s="87">
        <f>'[4]TRIBAL'!N185</f>
        <v>0.016199628</v>
      </c>
      <c r="I45" s="88">
        <f>'[4]TRIBAL'!N249</f>
        <v>0.012770455</v>
      </c>
    </row>
    <row r="46" spans="1:9" ht="15.75">
      <c r="A46" s="84">
        <f>A45+0.1</f>
        <v>6.499999999999999</v>
      </c>
      <c r="B46" s="36" t="s">
        <v>66</v>
      </c>
      <c r="C46" s="11" t="s">
        <v>46</v>
      </c>
      <c r="D46" s="88">
        <v>0.749178917</v>
      </c>
      <c r="E46" s="88">
        <v>1.4371347700000001</v>
      </c>
      <c r="F46" s="88">
        <v>1.2131931779999998</v>
      </c>
      <c r="G46" s="88">
        <f>G44+G45+'[4]TRIBAL'!N127+'[4]TRIBAL'!N128+'[4]TRIBAL'!N130</f>
        <v>1.121221902</v>
      </c>
      <c r="H46" s="88">
        <f>H44+H45+'[4]TRIBAL'!N191+'[4]TRIBAL'!N192+'[4]TRIBAL'!N194</f>
        <v>1.8998328870000003</v>
      </c>
      <c r="I46" s="88">
        <f>I44+I45+'[4]TRIBAL'!N255+'[4]TRIBAL'!N256+'[4]TRIBAL'!N258</f>
        <v>1.497670944</v>
      </c>
    </row>
    <row r="47" spans="1:9" ht="15.75">
      <c r="A47" s="84">
        <f>A46+0.1</f>
        <v>6.599999999999999</v>
      </c>
      <c r="B47" s="36" t="s">
        <v>67</v>
      </c>
      <c r="C47" s="95" t="s">
        <v>109</v>
      </c>
      <c r="D47" s="104">
        <v>0.0096</v>
      </c>
      <c r="E47" s="104">
        <v>0.0096</v>
      </c>
      <c r="F47" s="104">
        <v>0.0096</v>
      </c>
      <c r="G47" s="104"/>
      <c r="H47" s="104"/>
      <c r="I47" s="104"/>
    </row>
    <row r="48" spans="1:9" ht="15.75">
      <c r="A48" s="84"/>
      <c r="B48" s="36" t="s">
        <v>68</v>
      </c>
      <c r="C48" s="23" t="s">
        <v>69</v>
      </c>
      <c r="D48" s="82"/>
      <c r="E48" s="82"/>
      <c r="F48" s="82"/>
      <c r="G48" s="104">
        <v>0.0096</v>
      </c>
      <c r="H48" s="104">
        <v>0.0096</v>
      </c>
      <c r="I48" s="104">
        <v>0.0096</v>
      </c>
    </row>
    <row r="49" spans="1:9" ht="16.5" thickBot="1">
      <c r="A49" s="105">
        <v>6.5</v>
      </c>
      <c r="B49" s="106" t="s">
        <v>70</v>
      </c>
      <c r="C49" s="107"/>
      <c r="D49" s="108"/>
      <c r="E49" s="108"/>
      <c r="F49" s="108"/>
      <c r="G49" s="108"/>
      <c r="H49" s="108"/>
      <c r="I49" s="108"/>
    </row>
    <row r="50" spans="1:9" ht="16.5" thickBot="1">
      <c r="A50" s="15"/>
      <c r="B50" s="36" t="s">
        <v>68</v>
      </c>
      <c r="C50" s="23" t="s">
        <v>69</v>
      </c>
      <c r="D50" s="104"/>
      <c r="E50" s="104"/>
      <c r="F50" s="104"/>
      <c r="G50" s="108">
        <v>0.0117</v>
      </c>
      <c r="H50" s="108">
        <v>0.0117</v>
      </c>
      <c r="I50" s="108">
        <v>0.0117</v>
      </c>
    </row>
    <row r="51" spans="1:9" ht="15.75">
      <c r="A51" s="84"/>
      <c r="B51" s="67"/>
      <c r="C51" s="95"/>
      <c r="D51" s="82"/>
      <c r="E51" s="83"/>
      <c r="F51" s="82"/>
      <c r="G51" s="82"/>
      <c r="H51" s="83"/>
      <c r="I51" s="82"/>
    </row>
    <row r="52" spans="1:9" ht="15.75">
      <c r="A52" s="15">
        <v>7.1</v>
      </c>
      <c r="B52" s="10" t="s">
        <v>110</v>
      </c>
      <c r="C52" s="25"/>
      <c r="D52" s="109" t="s">
        <v>111</v>
      </c>
      <c r="E52" s="26" t="s">
        <v>111</v>
      </c>
      <c r="F52" s="26" t="s">
        <v>111</v>
      </c>
      <c r="G52" s="109" t="s">
        <v>111</v>
      </c>
      <c r="H52" s="26" t="s">
        <v>111</v>
      </c>
      <c r="I52" s="26" t="s">
        <v>111</v>
      </c>
    </row>
    <row r="53" spans="1:9" ht="15.75">
      <c r="A53" s="15">
        <v>7.2</v>
      </c>
      <c r="B53" s="10" t="s">
        <v>71</v>
      </c>
      <c r="C53" s="11"/>
      <c r="D53" s="89"/>
      <c r="E53" s="16"/>
      <c r="F53" s="16"/>
      <c r="G53" s="89"/>
      <c r="H53" s="16"/>
      <c r="I53" s="16"/>
    </row>
    <row r="54" spans="1:9" ht="15.75">
      <c r="A54" s="15"/>
      <c r="B54" s="10" t="s">
        <v>72</v>
      </c>
      <c r="C54" s="11" t="s">
        <v>73</v>
      </c>
      <c r="D54" s="109" t="s">
        <v>111</v>
      </c>
      <c r="E54" s="26" t="s">
        <v>111</v>
      </c>
      <c r="F54" s="26" t="s">
        <v>111</v>
      </c>
      <c r="G54" s="109" t="s">
        <v>111</v>
      </c>
      <c r="H54" s="26" t="s">
        <v>111</v>
      </c>
      <c r="I54" s="26" t="s">
        <v>111</v>
      </c>
    </row>
    <row r="55" spans="1:9" ht="15.75">
      <c r="A55" s="15"/>
      <c r="B55" s="10" t="s">
        <v>74</v>
      </c>
      <c r="C55" s="11" t="s">
        <v>73</v>
      </c>
      <c r="D55" s="110" t="s">
        <v>112</v>
      </c>
      <c r="E55" s="24" t="s">
        <v>112</v>
      </c>
      <c r="F55" s="24" t="s">
        <v>112</v>
      </c>
      <c r="G55" s="110" t="s">
        <v>112</v>
      </c>
      <c r="H55" s="24" t="s">
        <v>112</v>
      </c>
      <c r="I55" s="24" t="s">
        <v>112</v>
      </c>
    </row>
    <row r="56" spans="1:9" ht="15.75">
      <c r="A56" s="15"/>
      <c r="B56" s="10" t="s">
        <v>75</v>
      </c>
      <c r="C56" s="11" t="s">
        <v>73</v>
      </c>
      <c r="D56" s="110" t="s">
        <v>112</v>
      </c>
      <c r="E56" s="24" t="s">
        <v>112</v>
      </c>
      <c r="F56" s="24" t="s">
        <v>112</v>
      </c>
      <c r="G56" s="110" t="s">
        <v>112</v>
      </c>
      <c r="H56" s="24" t="s">
        <v>112</v>
      </c>
      <c r="I56" s="24" t="s">
        <v>112</v>
      </c>
    </row>
    <row r="57" spans="1:9" ht="15.75">
      <c r="A57" s="15"/>
      <c r="B57" s="10" t="s">
        <v>76</v>
      </c>
      <c r="C57" s="11" t="s">
        <v>73</v>
      </c>
      <c r="D57" s="109" t="s">
        <v>111</v>
      </c>
      <c r="E57" s="26" t="s">
        <v>111</v>
      </c>
      <c r="F57" s="26" t="s">
        <v>111</v>
      </c>
      <c r="G57" s="109" t="s">
        <v>111</v>
      </c>
      <c r="H57" s="26" t="s">
        <v>111</v>
      </c>
      <c r="I57" s="26" t="s">
        <v>111</v>
      </c>
    </row>
    <row r="58" spans="1:9" ht="15.75">
      <c r="A58" s="15"/>
      <c r="B58" s="10" t="s">
        <v>77</v>
      </c>
      <c r="C58" s="11"/>
      <c r="D58" s="111">
        <v>41701</v>
      </c>
      <c r="E58" s="27">
        <v>41701</v>
      </c>
      <c r="F58" s="27">
        <v>41701</v>
      </c>
      <c r="G58" s="111">
        <v>41701</v>
      </c>
      <c r="H58" s="27">
        <v>41701</v>
      </c>
      <c r="I58" s="27">
        <v>41701</v>
      </c>
    </row>
    <row r="59" spans="1:9" ht="15.75">
      <c r="A59" s="15">
        <v>7.3</v>
      </c>
      <c r="B59" s="10" t="s">
        <v>78</v>
      </c>
      <c r="C59" s="25"/>
      <c r="D59" s="110" t="s">
        <v>112</v>
      </c>
      <c r="E59" s="24" t="s">
        <v>112</v>
      </c>
      <c r="F59" s="24" t="s">
        <v>112</v>
      </c>
      <c r="G59" s="110" t="s">
        <v>112</v>
      </c>
      <c r="H59" s="24" t="s">
        <v>112</v>
      </c>
      <c r="I59" s="24" t="s">
        <v>112</v>
      </c>
    </row>
    <row r="60" spans="1:9" ht="15.75">
      <c r="A60" s="15">
        <v>7.4</v>
      </c>
      <c r="B60" s="10" t="s">
        <v>79</v>
      </c>
      <c r="C60" s="11"/>
      <c r="D60" s="89"/>
      <c r="E60" s="16"/>
      <c r="F60" s="16"/>
      <c r="G60" s="89"/>
      <c r="H60" s="16"/>
      <c r="I60" s="16"/>
    </row>
    <row r="61" spans="1:9" ht="15.75">
      <c r="A61" s="15"/>
      <c r="B61" s="10" t="s">
        <v>80</v>
      </c>
      <c r="C61" s="11" t="s">
        <v>73</v>
      </c>
      <c r="D61" s="110" t="s">
        <v>112</v>
      </c>
      <c r="E61" s="24" t="s">
        <v>112</v>
      </c>
      <c r="F61" s="24" t="s">
        <v>112</v>
      </c>
      <c r="G61" s="110" t="s">
        <v>112</v>
      </c>
      <c r="H61" s="24" t="s">
        <v>112</v>
      </c>
      <c r="I61" s="24" t="s">
        <v>112</v>
      </c>
    </row>
    <row r="62" spans="1:9" ht="15.75">
      <c r="A62" s="15"/>
      <c r="B62" s="10" t="s">
        <v>74</v>
      </c>
      <c r="C62" s="11" t="s">
        <v>73</v>
      </c>
      <c r="D62" s="110" t="s">
        <v>112</v>
      </c>
      <c r="E62" s="24" t="s">
        <v>112</v>
      </c>
      <c r="F62" s="24" t="s">
        <v>112</v>
      </c>
      <c r="G62" s="110" t="s">
        <v>112</v>
      </c>
      <c r="H62" s="24" t="s">
        <v>112</v>
      </c>
      <c r="I62" s="24" t="s">
        <v>112</v>
      </c>
    </row>
    <row r="63" spans="1:9" ht="15.75">
      <c r="A63" s="15"/>
      <c r="B63" s="10" t="s">
        <v>75</v>
      </c>
      <c r="C63" s="11" t="s">
        <v>73</v>
      </c>
      <c r="D63" s="110" t="s">
        <v>112</v>
      </c>
      <c r="E63" s="24" t="s">
        <v>112</v>
      </c>
      <c r="F63" s="24" t="s">
        <v>112</v>
      </c>
      <c r="G63" s="110" t="s">
        <v>112</v>
      </c>
      <c r="H63" s="24" t="s">
        <v>112</v>
      </c>
      <c r="I63" s="24" t="s">
        <v>112</v>
      </c>
    </row>
    <row r="64" spans="1:9" ht="15.75">
      <c r="A64" s="15"/>
      <c r="B64" s="10" t="s">
        <v>76</v>
      </c>
      <c r="C64" s="11" t="s">
        <v>73</v>
      </c>
      <c r="D64" s="110" t="s">
        <v>112</v>
      </c>
      <c r="E64" s="24" t="s">
        <v>112</v>
      </c>
      <c r="F64" s="24" t="s">
        <v>112</v>
      </c>
      <c r="G64" s="110" t="s">
        <v>112</v>
      </c>
      <c r="H64" s="24" t="s">
        <v>112</v>
      </c>
      <c r="I64" s="24" t="s">
        <v>112</v>
      </c>
    </row>
    <row r="65" spans="1:9" ht="15.75" customHeight="1">
      <c r="A65" s="28"/>
      <c r="B65" s="10" t="s">
        <v>81</v>
      </c>
      <c r="C65" s="11"/>
      <c r="D65" s="123" t="s">
        <v>82</v>
      </c>
      <c r="E65" s="123"/>
      <c r="F65" s="124"/>
      <c r="G65" s="123" t="s">
        <v>82</v>
      </c>
      <c r="H65" s="123"/>
      <c r="I65" s="124"/>
    </row>
    <row r="66" spans="1:9" s="117" customFormat="1" ht="15.75">
      <c r="A66" s="112">
        <v>8</v>
      </c>
      <c r="B66" s="29" t="s">
        <v>83</v>
      </c>
      <c r="C66" s="30" t="s">
        <v>42</v>
      </c>
      <c r="D66" s="113">
        <v>42.792774883</v>
      </c>
      <c r="E66" s="114">
        <v>26.080803627</v>
      </c>
      <c r="F66" s="113">
        <v>0.633029214</v>
      </c>
      <c r="G66" s="115" t="s">
        <v>19</v>
      </c>
      <c r="H66" s="116" t="s">
        <v>19</v>
      </c>
      <c r="I66" s="115" t="s">
        <v>19</v>
      </c>
    </row>
    <row r="67" spans="1:9" ht="15.75">
      <c r="A67" s="112">
        <v>9</v>
      </c>
      <c r="B67" s="118" t="s">
        <v>84</v>
      </c>
      <c r="C67" s="30" t="s">
        <v>42</v>
      </c>
      <c r="D67" s="115" t="s">
        <v>19</v>
      </c>
      <c r="E67" s="116" t="s">
        <v>19</v>
      </c>
      <c r="F67" s="115" t="s">
        <v>19</v>
      </c>
      <c r="G67" s="115" t="s">
        <v>19</v>
      </c>
      <c r="H67" s="116" t="s">
        <v>19</v>
      </c>
      <c r="I67" s="115" t="s">
        <v>19</v>
      </c>
    </row>
    <row r="68" spans="1:9" s="100" customFormat="1" ht="15.75">
      <c r="A68" s="112">
        <v>10</v>
      </c>
      <c r="B68" s="31" t="s">
        <v>85</v>
      </c>
      <c r="C68" s="30" t="s">
        <v>42</v>
      </c>
      <c r="D68" s="114">
        <v>0</v>
      </c>
      <c r="E68" s="114">
        <v>0</v>
      </c>
      <c r="F68" s="114">
        <v>0</v>
      </c>
      <c r="G68" s="114">
        <v>0</v>
      </c>
      <c r="H68" s="114">
        <v>0</v>
      </c>
      <c r="I68" s="114">
        <v>0</v>
      </c>
    </row>
    <row r="69" spans="1:9" ht="15.75">
      <c r="A69" s="119" t="s">
        <v>112</v>
      </c>
      <c r="B69" s="119" t="s">
        <v>113</v>
      </c>
      <c r="C69" s="120"/>
      <c r="D69" s="119"/>
      <c r="E69" s="119"/>
      <c r="F69" s="119"/>
      <c r="G69" s="119"/>
      <c r="H69" s="119"/>
      <c r="I69" s="119"/>
    </row>
    <row r="70" spans="1:9" ht="15.75">
      <c r="A70" s="119" t="s">
        <v>86</v>
      </c>
      <c r="B70" s="119" t="s">
        <v>114</v>
      </c>
      <c r="C70" s="120"/>
      <c r="D70" s="121"/>
      <c r="E70" s="121"/>
      <c r="F70" s="121"/>
      <c r="G70" s="121"/>
      <c r="H70" s="121"/>
      <c r="I70" s="121"/>
    </row>
    <row r="71" spans="1:9" ht="15.75">
      <c r="A71" s="119" t="s">
        <v>115</v>
      </c>
      <c r="B71" s="119" t="s">
        <v>116</v>
      </c>
      <c r="C71" s="120"/>
      <c r="D71" s="119"/>
      <c r="E71" s="119"/>
      <c r="F71" s="119"/>
      <c r="G71" s="119"/>
      <c r="H71" s="119"/>
      <c r="I71" s="119"/>
    </row>
    <row r="72" spans="1:9" ht="15.75">
      <c r="A72" s="119" t="s">
        <v>117</v>
      </c>
      <c r="B72" s="125" t="s">
        <v>118</v>
      </c>
      <c r="C72" s="126"/>
      <c r="D72" s="119"/>
      <c r="E72" s="119"/>
      <c r="F72" s="119"/>
      <c r="G72" s="119"/>
      <c r="H72" s="119"/>
      <c r="I72" s="119"/>
    </row>
    <row r="73" spans="1:3" ht="15.75">
      <c r="A73" s="127" t="s">
        <v>87</v>
      </c>
      <c r="B73" s="127"/>
      <c r="C73" s="127"/>
    </row>
    <row r="74" spans="1:3" ht="15.75">
      <c r="A74" s="127" t="s">
        <v>88</v>
      </c>
      <c r="B74" s="127"/>
      <c r="C74" s="127"/>
    </row>
    <row r="75" spans="1:3" ht="15.75">
      <c r="A75" s="127" t="s">
        <v>89</v>
      </c>
      <c r="B75" s="127"/>
      <c r="C75" s="127"/>
    </row>
    <row r="76" spans="1:3" ht="15.75">
      <c r="A76" s="128" t="s">
        <v>90</v>
      </c>
      <c r="B76" s="128"/>
      <c r="C76" s="128"/>
    </row>
    <row r="77" spans="1:3" ht="15.75">
      <c r="A77" s="122" t="s">
        <v>91</v>
      </c>
      <c r="B77" s="122"/>
      <c r="C77" s="122"/>
    </row>
  </sheetData>
  <sheetProtection/>
  <mergeCells count="13">
    <mergeCell ref="A1:C5"/>
    <mergeCell ref="A6:C6"/>
    <mergeCell ref="A7:C7"/>
    <mergeCell ref="A8:C8"/>
    <mergeCell ref="B9:C10"/>
    <mergeCell ref="D65:F65"/>
    <mergeCell ref="A77:C77"/>
    <mergeCell ref="G65:I65"/>
    <mergeCell ref="B72:C72"/>
    <mergeCell ref="A73:C73"/>
    <mergeCell ref="A74:C74"/>
    <mergeCell ref="A75:C75"/>
    <mergeCell ref="A76:C76"/>
  </mergeCells>
  <printOptions gridLines="1"/>
  <pageMargins left="0" right="0" top="0" bottom="0" header="0" footer="0"/>
  <pageSetup orientation="portrait" paperSize="9" scale="36" r:id="rId2"/>
  <headerFooter alignWithMargins="0">
    <oddHeader>&amp;C&amp;"Calibri"&amp;11&amp;K008000Classification - Public&amp;1#</oddHeader>
    <oddFooter>&amp;C&amp;1#&amp;"Calibri"&amp;11&amp;K008000Classification - Public</oddFooter>
  </headerFooter>
  <drawing r:id="rId1"/>
</worksheet>
</file>

<file path=xl/worksheets/sheet2.xml><?xml version="1.0" encoding="utf-8"?>
<worksheet xmlns="http://schemas.openxmlformats.org/spreadsheetml/2006/main" xmlns:r="http://schemas.openxmlformats.org/officeDocument/2006/relationships">
  <dimension ref="A1:F51"/>
  <sheetViews>
    <sheetView view="pageBreakPreview" zoomScale="90" zoomScaleSheetLayoutView="90" zoomScalePageLayoutView="0" workbookViewId="0" topLeftCell="A49">
      <selection activeCell="C57" sqref="C57"/>
    </sheetView>
  </sheetViews>
  <sheetFormatPr defaultColWidth="9.140625" defaultRowHeight="12.75"/>
  <cols>
    <col min="1" max="1" width="6.28125" style="32" bestFit="1" customWidth="1"/>
    <col min="2" max="2" width="37.421875" style="32" customWidth="1"/>
    <col min="3" max="3" width="37.140625" style="32" bestFit="1" customWidth="1"/>
    <col min="4" max="4" width="37.7109375" style="32" bestFit="1" customWidth="1"/>
    <col min="5" max="5" width="19.8515625" style="32" customWidth="1"/>
    <col min="6" max="6" width="24.421875" style="32" customWidth="1"/>
    <col min="7" max="16384" width="9.140625" style="32" customWidth="1"/>
  </cols>
  <sheetData>
    <row r="1" ht="15.75">
      <c r="D1" s="33"/>
    </row>
    <row r="2" ht="15.75">
      <c r="D2" s="33"/>
    </row>
    <row r="3" ht="15.75">
      <c r="D3" s="33"/>
    </row>
    <row r="4" ht="33" customHeight="1">
      <c r="D4" s="33"/>
    </row>
    <row r="5" ht="15.75">
      <c r="D5" s="33"/>
    </row>
    <row r="6" spans="1:4" ht="15.75">
      <c r="A6" s="32" t="s">
        <v>0</v>
      </c>
      <c r="D6" s="33"/>
    </row>
    <row r="7" spans="1:6" ht="15.75">
      <c r="A7" s="132" t="s">
        <v>1</v>
      </c>
      <c r="B7" s="132"/>
      <c r="C7" s="132"/>
      <c r="D7" s="132"/>
      <c r="E7" s="132"/>
      <c r="F7" s="132"/>
    </row>
    <row r="8" spans="1:6" ht="15.75">
      <c r="A8" s="34"/>
      <c r="B8" s="34"/>
      <c r="C8" s="34"/>
      <c r="D8" s="34"/>
      <c r="E8" s="34"/>
      <c r="F8" s="34"/>
    </row>
    <row r="9" spans="1:6" ht="15.75">
      <c r="A9" s="35" t="s">
        <v>2</v>
      </c>
      <c r="B9" s="36" t="s">
        <v>92</v>
      </c>
      <c r="C9" s="37"/>
      <c r="D9" s="37"/>
      <c r="E9" s="37"/>
      <c r="F9" s="36"/>
    </row>
    <row r="10" spans="1:6" ht="15.75">
      <c r="A10" s="35"/>
      <c r="B10" s="36"/>
      <c r="C10" s="37"/>
      <c r="D10" s="37"/>
      <c r="E10" s="37"/>
      <c r="F10" s="36"/>
    </row>
    <row r="11" spans="1:6" ht="15.75">
      <c r="A11" s="35" t="s">
        <v>3</v>
      </c>
      <c r="B11" s="36" t="s">
        <v>4</v>
      </c>
      <c r="C11" s="38"/>
      <c r="D11" s="38"/>
      <c r="E11" s="38"/>
      <c r="F11" s="34"/>
    </row>
    <row r="12" spans="1:6" ht="15.75">
      <c r="A12" s="35"/>
      <c r="B12" s="142" t="s">
        <v>5</v>
      </c>
      <c r="C12" s="142"/>
      <c r="D12" s="142"/>
      <c r="E12" s="142"/>
      <c r="F12" s="142"/>
    </row>
    <row r="13" spans="1:6" ht="31.5" customHeight="1">
      <c r="A13" s="35"/>
      <c r="B13" s="146" t="s">
        <v>6</v>
      </c>
      <c r="C13" s="146"/>
      <c r="D13" s="146"/>
      <c r="E13" s="146"/>
      <c r="F13" s="146"/>
    </row>
    <row r="14" spans="1:6" ht="15.75">
      <c r="A14" s="35"/>
      <c r="B14" s="142" t="s">
        <v>7</v>
      </c>
      <c r="C14" s="142"/>
      <c r="D14" s="142"/>
      <c r="E14" s="142"/>
      <c r="F14" s="142"/>
    </row>
    <row r="15" spans="1:6" ht="15.75">
      <c r="A15" s="35"/>
      <c r="B15" s="142" t="s">
        <v>8</v>
      </c>
      <c r="C15" s="142"/>
      <c r="D15" s="142"/>
      <c r="E15" s="142"/>
      <c r="F15" s="142"/>
    </row>
    <row r="16" spans="1:6" ht="15.75">
      <c r="A16" s="35"/>
      <c r="B16" s="142" t="s">
        <v>9</v>
      </c>
      <c r="C16" s="142"/>
      <c r="D16" s="142"/>
      <c r="E16" s="142"/>
      <c r="F16" s="142"/>
    </row>
    <row r="17" spans="1:6" ht="15.75">
      <c r="A17" s="35"/>
      <c r="B17" s="142" t="s">
        <v>10</v>
      </c>
      <c r="C17" s="142"/>
      <c r="D17" s="142"/>
      <c r="E17" s="142"/>
      <c r="F17" s="142"/>
    </row>
    <row r="18" spans="1:6" ht="15.75">
      <c r="A18" s="35"/>
      <c r="B18" s="142" t="s">
        <v>93</v>
      </c>
      <c r="C18" s="142"/>
      <c r="D18" s="142"/>
      <c r="E18" s="142"/>
      <c r="F18" s="142"/>
    </row>
    <row r="19" spans="1:6" ht="31.5" customHeight="1">
      <c r="A19" s="35"/>
      <c r="B19" s="142" t="s">
        <v>11</v>
      </c>
      <c r="C19" s="142"/>
      <c r="D19" s="142"/>
      <c r="E19" s="142"/>
      <c r="F19" s="142"/>
    </row>
    <row r="20" spans="1:6" ht="15.75">
      <c r="A20" s="36"/>
      <c r="B20" s="36"/>
      <c r="C20" s="37"/>
      <c r="D20" s="37"/>
      <c r="E20" s="37"/>
      <c r="F20" s="36"/>
    </row>
    <row r="21" spans="1:6" ht="33" customHeight="1">
      <c r="A21" s="2" t="s">
        <v>12</v>
      </c>
      <c r="B21" s="143" t="s">
        <v>13</v>
      </c>
      <c r="C21" s="143"/>
      <c r="D21" s="143"/>
      <c r="E21" s="143"/>
      <c r="F21" s="143"/>
    </row>
    <row r="22" spans="1:6" ht="63">
      <c r="A22" s="36"/>
      <c r="B22" s="39" t="s">
        <v>14</v>
      </c>
      <c r="C22" s="40" t="s">
        <v>15</v>
      </c>
      <c r="D22" s="40" t="s">
        <v>94</v>
      </c>
      <c r="E22" s="3" t="s">
        <v>16</v>
      </c>
      <c r="F22" s="3" t="s">
        <v>17</v>
      </c>
    </row>
    <row r="23" spans="1:6" ht="15.75">
      <c r="A23" s="36"/>
      <c r="B23" s="41"/>
      <c r="C23" s="41"/>
      <c r="D23" s="41"/>
      <c r="E23" s="4" t="s">
        <v>18</v>
      </c>
      <c r="F23" s="4" t="s">
        <v>18</v>
      </c>
    </row>
    <row r="24" spans="1:6" ht="15.75">
      <c r="A24" s="36"/>
      <c r="B24" s="144" t="s">
        <v>19</v>
      </c>
      <c r="C24" s="144"/>
      <c r="D24" s="144"/>
      <c r="E24" s="144"/>
      <c r="F24" s="144"/>
    </row>
    <row r="25" spans="1:6" ht="15.75">
      <c r="A25" s="36"/>
      <c r="B25" s="42"/>
      <c r="C25" s="42"/>
      <c r="D25" s="42"/>
      <c r="E25" s="42"/>
      <c r="F25" s="42"/>
    </row>
    <row r="26" spans="1:6" ht="15.75">
      <c r="A26" s="43" t="s">
        <v>20</v>
      </c>
      <c r="B26" s="36" t="s">
        <v>21</v>
      </c>
      <c r="C26" s="38"/>
      <c r="D26" s="38"/>
      <c r="E26" s="42"/>
      <c r="F26" s="42"/>
    </row>
    <row r="27" spans="1:6" ht="15.75">
      <c r="A27" s="43"/>
      <c r="B27" s="44" t="s">
        <v>22</v>
      </c>
      <c r="C27" s="44" t="s">
        <v>23</v>
      </c>
      <c r="D27" s="44" t="s">
        <v>24</v>
      </c>
      <c r="E27" s="42"/>
      <c r="F27" s="42"/>
    </row>
    <row r="28" spans="1:6" ht="15.75">
      <c r="A28" s="43"/>
      <c r="B28" s="45" t="s">
        <v>25</v>
      </c>
      <c r="C28" s="45" t="s">
        <v>25</v>
      </c>
      <c r="D28" s="45" t="s">
        <v>25</v>
      </c>
      <c r="E28" s="38"/>
      <c r="F28" s="34"/>
    </row>
    <row r="29" spans="1:6" ht="15.75">
      <c r="A29" s="43"/>
      <c r="B29" s="36"/>
      <c r="C29" s="46"/>
      <c r="D29" s="47"/>
      <c r="E29" s="38"/>
      <c r="F29" s="34"/>
    </row>
    <row r="30" spans="1:6" ht="15.75">
      <c r="A30" s="43" t="s">
        <v>26</v>
      </c>
      <c r="B30" s="36" t="s">
        <v>27</v>
      </c>
      <c r="C30" s="48"/>
      <c r="D30" s="48"/>
      <c r="E30" s="48"/>
      <c r="F30" s="36"/>
    </row>
    <row r="31" spans="1:6" ht="15.75">
      <c r="A31" s="43"/>
      <c r="B31" s="36"/>
      <c r="C31" s="48"/>
      <c r="D31" s="48"/>
      <c r="E31" s="48"/>
      <c r="F31" s="36"/>
    </row>
    <row r="32" spans="1:6" ht="15.75">
      <c r="A32" s="43" t="s">
        <v>28</v>
      </c>
      <c r="B32" s="1" t="s">
        <v>29</v>
      </c>
      <c r="C32" s="37"/>
      <c r="D32" s="37"/>
      <c r="E32" s="37"/>
      <c r="F32" s="36"/>
    </row>
    <row r="33" spans="1:6" ht="15.75">
      <c r="A33" s="43"/>
      <c r="B33" s="36"/>
      <c r="C33" s="37"/>
      <c r="D33" s="37"/>
      <c r="E33" s="37"/>
      <c r="F33" s="36"/>
    </row>
    <row r="34" spans="1:6" ht="15.75">
      <c r="A34" s="49">
        <v>7</v>
      </c>
      <c r="B34" s="36" t="s">
        <v>30</v>
      </c>
      <c r="C34" s="37"/>
      <c r="D34" s="37"/>
      <c r="E34" s="37"/>
      <c r="F34" s="36"/>
    </row>
    <row r="35" spans="1:6" ht="15.75">
      <c r="A35" s="49"/>
      <c r="B35" s="36"/>
      <c r="C35" s="37"/>
      <c r="D35" s="37"/>
      <c r="E35" s="37"/>
      <c r="F35" s="36"/>
    </row>
    <row r="36" spans="1:6" ht="15.75">
      <c r="A36" s="49">
        <v>8</v>
      </c>
      <c r="B36" s="36" t="s">
        <v>95</v>
      </c>
      <c r="C36" s="37"/>
      <c r="D36" s="37"/>
      <c r="E36" s="37"/>
      <c r="F36" s="36"/>
    </row>
    <row r="37" spans="1:6" ht="15.75">
      <c r="A37" s="49"/>
      <c r="B37" s="36"/>
      <c r="C37" s="37"/>
      <c r="D37" s="37"/>
      <c r="E37" s="37"/>
      <c r="F37" s="36"/>
    </row>
    <row r="38" spans="1:2" ht="15.75">
      <c r="A38" s="49">
        <v>9</v>
      </c>
      <c r="B38" s="36" t="s">
        <v>31</v>
      </c>
    </row>
    <row r="39" spans="1:5" ht="15.75">
      <c r="A39" s="49"/>
      <c r="B39" s="50"/>
      <c r="C39" s="51"/>
      <c r="D39" s="47"/>
      <c r="E39" s="52"/>
    </row>
    <row r="40" spans="1:6" ht="15.75">
      <c r="A40" s="49">
        <v>10</v>
      </c>
      <c r="B40" s="53" t="s">
        <v>32</v>
      </c>
      <c r="C40" s="54"/>
      <c r="D40" s="54"/>
      <c r="E40" s="54"/>
      <c r="F40" s="54"/>
    </row>
    <row r="41" spans="1:6" ht="15.75">
      <c r="A41" s="49"/>
      <c r="B41" s="145" t="s">
        <v>33</v>
      </c>
      <c r="C41" s="145"/>
      <c r="D41" s="55" t="s">
        <v>34</v>
      </c>
      <c r="E41" s="55" t="s">
        <v>35</v>
      </c>
      <c r="F41" s="54"/>
    </row>
    <row r="42" spans="1:6" ht="15.75">
      <c r="A42" s="49"/>
      <c r="B42" s="139" t="str">
        <f>'[4]Unaudited Financials'!H9</f>
        <v>IL&amp;FS  Infrastructure Debt Fund Series 2A</v>
      </c>
      <c r="C42" s="139"/>
      <c r="D42" s="56">
        <v>41701</v>
      </c>
      <c r="E42" s="56">
        <v>42111</v>
      </c>
      <c r="F42" s="54"/>
    </row>
    <row r="43" spans="1:6" ht="15.75">
      <c r="A43" s="49"/>
      <c r="B43" s="139" t="str">
        <f>'[4]Unaudited Financials'!I9</f>
        <v>IL&amp;FS  Infrastructure Debt Fund Series 2B</v>
      </c>
      <c r="C43" s="139"/>
      <c r="D43" s="56">
        <v>41701</v>
      </c>
      <c r="E43" s="56">
        <v>42111</v>
      </c>
      <c r="F43" s="54"/>
    </row>
    <row r="44" spans="1:6" ht="15.75">
      <c r="A44" s="49"/>
      <c r="B44" s="139" t="str">
        <f>'[4]Unaudited Financials'!J9</f>
        <v>IL&amp;FS  Infrastructure Debt Fund Series 2C</v>
      </c>
      <c r="C44" s="139"/>
      <c r="D44" s="56">
        <v>41701</v>
      </c>
      <c r="E44" s="56">
        <v>42111</v>
      </c>
      <c r="F44" s="54"/>
    </row>
    <row r="45" spans="2:6" ht="15.75">
      <c r="B45" s="53"/>
      <c r="C45" s="57"/>
      <c r="D45" s="57"/>
      <c r="E45" s="54"/>
      <c r="F45" s="54"/>
    </row>
    <row r="46" spans="1:6" ht="36" customHeight="1">
      <c r="A46" s="58">
        <v>11</v>
      </c>
      <c r="B46" s="140" t="s">
        <v>36</v>
      </c>
      <c r="C46" s="140"/>
      <c r="D46" s="140"/>
      <c r="E46" s="140"/>
      <c r="F46" s="140"/>
    </row>
    <row r="47" spans="2:6" ht="15.75">
      <c r="B47" s="53"/>
      <c r="C47" s="59"/>
      <c r="D47" s="60"/>
      <c r="E47" s="54"/>
      <c r="F47" s="54"/>
    </row>
    <row r="48" spans="1:6" ht="33.75" customHeight="1">
      <c r="A48" s="58">
        <v>12</v>
      </c>
      <c r="B48" s="141" t="s">
        <v>119</v>
      </c>
      <c r="C48" s="141"/>
      <c r="D48" s="141"/>
      <c r="E48" s="141"/>
      <c r="F48" s="141"/>
    </row>
    <row r="50" ht="15.75">
      <c r="B50" s="32" t="s">
        <v>37</v>
      </c>
    </row>
    <row r="51" ht="15.75">
      <c r="B51" s="5" t="s">
        <v>120</v>
      </c>
    </row>
  </sheetData>
  <sheetProtection/>
  <mergeCells count="17">
    <mergeCell ref="B41:C41"/>
    <mergeCell ref="A7:F7"/>
    <mergeCell ref="B12:F12"/>
    <mergeCell ref="B13:F13"/>
    <mergeCell ref="B14:F14"/>
    <mergeCell ref="B15:F15"/>
    <mergeCell ref="B16:F16"/>
    <mergeCell ref="B42:C42"/>
    <mergeCell ref="B43:C43"/>
    <mergeCell ref="B44:C44"/>
    <mergeCell ref="B46:F46"/>
    <mergeCell ref="B48:F48"/>
    <mergeCell ref="B17:F17"/>
    <mergeCell ref="B18:F18"/>
    <mergeCell ref="B19:F19"/>
    <mergeCell ref="B21:F21"/>
    <mergeCell ref="B24:F24"/>
  </mergeCells>
  <printOptions/>
  <pageMargins left="0" right="0" top="0" bottom="0" header="0" footer="0"/>
  <pageSetup horizontalDpi="600" verticalDpi="600" orientation="portrait" paperSize="9" scale="55" r:id="rId2"/>
  <headerFooter>
    <oddHeader>&amp;C&amp;"Calibri"&amp;11&amp;K008000Classification - Public&amp;1#</oddHeader>
    <oddFooter>&amp;C&amp;1#&amp;"Calibri"&amp;11&amp;K008000Classification - Public</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9" sqref="G9"/>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Kushal Rathi</dc:creator>
  <cp:keywords/>
  <dc:description/>
  <cp:lastModifiedBy>Sabana Syed</cp:lastModifiedBy>
  <dcterms:created xsi:type="dcterms:W3CDTF">2024-04-13T15:42:10Z</dcterms:created>
  <dcterms:modified xsi:type="dcterms:W3CDTF">2024-04-26T12:40:28Z</dcterms:modified>
  <cp:category/>
  <cp:version/>
  <cp:contentType/>
  <cp:contentStatus/>
</cp:coreProperties>
</file>